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https://mailsfsu-my.sharepoint.com/personal/923097614_sfsu_edu/Documents/"/>
    </mc:Choice>
  </mc:AlternateContent>
  <xr:revisionPtr revIDLastSave="459" documentId="8_{3984A8DD-E193-694C-8E5D-FFA714C3E28A}" xr6:coauthVersionLast="47" xr6:coauthVersionMax="47" xr10:uidLastSave="{22D9BB18-CBFF-B547-8DD2-1D59D78F9713}"/>
  <bookViews>
    <workbookView xWindow="0" yWindow="500" windowWidth="28800" windowHeight="16140" activeTab="4" xr2:uid="{55855471-9D9E-464F-B68D-DF743D7AB028}"/>
  </bookViews>
  <sheets>
    <sheet name="DATASET" sheetId="1" r:id="rId1"/>
    <sheet name="DESCRIPTION OF DATASET" sheetId="2" r:id="rId2"/>
    <sheet name="STEP 1" sheetId="3" r:id="rId3"/>
    <sheet name="STEP 2" sheetId="4" r:id="rId4"/>
    <sheet name="STEP 3" sheetId="5" r:id="rId5"/>
    <sheet name="STEP 4" sheetId="6" r:id="rId6"/>
    <sheet name="Checking Assumption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5" i="7" l="1"/>
  <c r="L84" i="7"/>
  <c r="L83" i="7"/>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2" i="7"/>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2" i="3"/>
</calcChain>
</file>

<file path=xl/sharedStrings.xml><?xml version="1.0" encoding="utf-8"?>
<sst xmlns="http://schemas.openxmlformats.org/spreadsheetml/2006/main" count="599" uniqueCount="126">
  <si>
    <t>Year</t>
  </si>
  <si>
    <t>GDP(Y)</t>
  </si>
  <si>
    <t>Unemployment Rate %</t>
  </si>
  <si>
    <t xml:space="preserve">Gov. expenditure </t>
  </si>
  <si>
    <t>Interest Rate</t>
  </si>
  <si>
    <t xml:space="preserve">Export Amount </t>
  </si>
  <si>
    <t>Import Amount</t>
  </si>
  <si>
    <t>After Great Recession( 1 Yes, 0 No)</t>
  </si>
  <si>
    <t>The year the data was collected.</t>
  </si>
  <si>
    <t>Country: USA</t>
  </si>
  <si>
    <t>The Gross Domestic Product per year. The units is billion of dollars</t>
  </si>
  <si>
    <t>The average unemployment rate for that year. The value is a percentage</t>
  </si>
  <si>
    <t>The amount of money spent by the federal governemt for that year in billions of dollars</t>
  </si>
  <si>
    <t>This is the federal funds effective rate. This his how much interest banks are charging each other to barrow money from one another. This value is a percentage and an average for the year.</t>
  </si>
  <si>
    <t xml:space="preserve">This is the export of goods and services. Value is in billions of dollars. </t>
  </si>
  <si>
    <t>This is the import of goods and services. Value is in billions of dollars.</t>
  </si>
  <si>
    <t>This values lets us know if it is before or after the great recession of 2009.</t>
  </si>
  <si>
    <t>All the data collected came from the website FRED, execpt for the last two columns. Those two columns were generated by me by looking at the year and determining if it was before or after the stated years</t>
  </si>
  <si>
    <t>https://fred.stlouisfed.org</t>
  </si>
  <si>
    <t>Year Transformed</t>
  </si>
  <si>
    <t>1)</t>
  </si>
  <si>
    <r>
      <t xml:space="preserve">Predictor with highest correlation: </t>
    </r>
    <r>
      <rPr>
        <b/>
        <sz val="11"/>
        <color rgb="FFFF0000"/>
        <rFont val="Calibri (Body)"/>
      </rPr>
      <t>Import Amount</t>
    </r>
  </si>
  <si>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</si>
  <si>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</si>
  <si>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</si>
  <si>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</si>
  <si>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</si>
  <si>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</si>
  <si>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</si>
  <si>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</si>
  <si>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</si>
  <si>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</si>
  <si>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</si>
  <si>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</si>
  <si>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</si>
  <si>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</si>
  <si>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</si>
  <si>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</si>
  <si>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</si>
  <si>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</si>
  <si>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</si>
  <si>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</si>
  <si>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</si>
  <si>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</si>
  <si>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</si>
  <si>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</si>
  <si>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Statistically significant</t>
  </si>
  <si>
    <t>SUMMARY OUTPUT - GDP vs Export Amount &amp; Import Amount</t>
  </si>
  <si>
    <t>Not Statistically significant at alpha = 5%</t>
  </si>
  <si>
    <t>SUMMARY OUTPUT - GDP vs Gov. Expenditure &amp; Import Amount</t>
  </si>
  <si>
    <t xml:space="preserve">Statistically significant </t>
  </si>
  <si>
    <t xml:space="preserve">**Government Expenditure to enter the model as the second predictor </t>
  </si>
  <si>
    <t>** Highest R square and adjusted r square</t>
  </si>
  <si>
    <t>** Lowest standard error</t>
  </si>
  <si>
    <t>SUMMARY OUTPUT - GDP vs Import Amount &amp; After Great Recession</t>
  </si>
  <si>
    <t xml:space="preserve"> Not Statistically significant at alpha = 5%</t>
  </si>
  <si>
    <t xml:space="preserve">SUMMARY OUTPUT - GDP vs Interest Rate &amp; Import Amount </t>
  </si>
  <si>
    <t>Not significant at alpha =5%</t>
  </si>
  <si>
    <t>SUMMARY OUTPUT - GDP vs Unemployment &amp; Import Amount</t>
  </si>
  <si>
    <t xml:space="preserve"> not Statistically significant at alpha = 5%</t>
  </si>
  <si>
    <t>SUMMARY OUTPUT - GDP vs Import Amount, Government Expenditure &amp; Export Amount</t>
  </si>
  <si>
    <t>Not Statistically significant at alpha=5%</t>
  </si>
  <si>
    <t>SUMMARY OUTPUT - GDP vs Import Amount, Gov Expenditure &amp; After Great Recession</t>
  </si>
  <si>
    <t>Statistically significant at alpha=5%</t>
  </si>
  <si>
    <t>Statistically significant at alpha =5%</t>
  </si>
  <si>
    <t>** Unemployment rate to enter the model as the third predictor</t>
  </si>
  <si>
    <t>** Lower p-value in comparison to other predictors</t>
  </si>
  <si>
    <t>y(hat) = 2691.02 + 3.67x1 + 1.59 x2 -230.95 x3</t>
  </si>
  <si>
    <t>where</t>
  </si>
  <si>
    <t>y(hat) = GDP</t>
  </si>
  <si>
    <t>x1 = Import Amount</t>
  </si>
  <si>
    <t>x2 = Gov. Expenditure</t>
  </si>
  <si>
    <t>x3 = Unemployment</t>
  </si>
  <si>
    <t>Not statistically significant at alpha=5%</t>
  </si>
  <si>
    <t>not statistically significant</t>
  </si>
  <si>
    <t>Not statistically significant</t>
  </si>
  <si>
    <t>We will stop our modelling here as we cannot find any more statistically significant predictors.</t>
  </si>
  <si>
    <t xml:space="preserve"> Not significant</t>
  </si>
  <si>
    <t>RESIDUAL OUTPUT</t>
  </si>
  <si>
    <t>Observation</t>
  </si>
  <si>
    <t>Predicted GDP(Y)</t>
  </si>
  <si>
    <t>Residuals</t>
  </si>
  <si>
    <t>Standard Residuals</t>
  </si>
  <si>
    <t>PROBABILITY OUTPUT</t>
  </si>
  <si>
    <t>Percentile</t>
  </si>
  <si>
    <t>y-yhat</t>
  </si>
  <si>
    <t>y(hat)</t>
  </si>
  <si>
    <t>SUMMARY OUTPUT - GDP vs Import Amount</t>
  </si>
  <si>
    <t>SUMMARY OUTPUT - GDP vs Import Amount, Gov. Expenditure &amp; Unemployment Rate</t>
  </si>
  <si>
    <t>** Higher Adjusted R square value and lower standard error</t>
  </si>
  <si>
    <t>Min</t>
  </si>
  <si>
    <t>Max</t>
  </si>
  <si>
    <t>Mean</t>
  </si>
  <si>
    <t>Bin</t>
  </si>
  <si>
    <t>More</t>
  </si>
  <si>
    <t>Frequency</t>
  </si>
  <si>
    <t>Column 1</t>
  </si>
  <si>
    <t>Column 2</t>
  </si>
  <si>
    <t xml:space="preserve">Correlation matrix </t>
  </si>
  <si>
    <t>Assumptions</t>
  </si>
  <si>
    <t>The error terms have a constant variance. We are inferring this from graph plotted between residuals and each independent X variables  (Import Amount, Government Expenditure and Unemployment Rate)</t>
  </si>
  <si>
    <t>The error terms loosely  seem to be following a pattern. If we look at the correlation matrix of residuals (cell F171), we see a  value of 0.526, which suggests that our errors have an average-strength  pattern.</t>
  </si>
  <si>
    <t>From the same set of graphs, we can conclude that the model is linear.</t>
  </si>
  <si>
    <t>From the histgram we have plotted, we can see the error terms are almost normally distributed.</t>
  </si>
  <si>
    <t>-2000</t>
  </si>
  <si>
    <t>X2</t>
  </si>
  <si>
    <t>t</t>
  </si>
  <si>
    <t>p</t>
  </si>
  <si>
    <t>R-sq</t>
  </si>
  <si>
    <t>Adj.R2</t>
  </si>
  <si>
    <t>Export Amount</t>
  </si>
  <si>
    <t>Gov. Expenditure</t>
  </si>
  <si>
    <t>After Great Recession</t>
  </si>
  <si>
    <t>Unemployment Rate</t>
  </si>
  <si>
    <t>Y = 1458.2317 + 6.0969*Import Amount</t>
  </si>
  <si>
    <t>Statistically Significant at alpha=5%</t>
  </si>
  <si>
    <t>Not significant</t>
  </si>
  <si>
    <t>Y = 1175.6319 + 1.4325*Gov.Expenditure + 3.9926*Import Amount</t>
  </si>
  <si>
    <t>X3</t>
  </si>
  <si>
    <t xml:space="preserve">Y = 2691.02 + 3.67*Import Amount + 1.59*Gov. Expenditure -230.95*Unemployment rate		</t>
  </si>
  <si>
    <t>SUMMARY OUTPUT - GDP vs Import Amount, Gov. Expenditure &amp; Interest Rate</t>
  </si>
  <si>
    <t>SUMMARY OUTPUT - GDP vs Import Amount, Gov. Expenditure, Unemployment rate &amp;Export Amount</t>
  </si>
  <si>
    <t>SUMMARY OUTPUT - GDP vs Import Amount, Gov. Expenditure, Unemployment rate &amp; After Great Recession or not</t>
  </si>
  <si>
    <t>Much lower p-value</t>
  </si>
  <si>
    <t>SUMMARY OUTPUT - GDP vs Import Amount, Gov. Expenditure, Unemployment rate &amp; Interest Rate</t>
  </si>
  <si>
    <t>Significant at alpha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</si>
</sst>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x14ac:knownFonts="1">
    <font>
      <sz val="12"/>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sz val="10"/>
      <name val="Arial"/>
      <family val="2"/>
    </font>
    <font>
      <b/>
      <sz val="11"/>
      <name val="Calibri"/>
      <family val="2"/>
      <scheme val="minor"/>
    </font>
    <font>
      <b/>
      <sz val="11"/>
      <color rgb="FFFF0000"/>
      <name val="Calibri (Body)"/>
    </font>
    <font>
      <b/>
      <sz val="12"/>
      <color rgb="FF002060"/>
      <name val="Calibri"/>
      <family val="2"/>
      <scheme val="minor"/>
    </font>
    <font>
      <b/>
      <sz val="12"/>
      <color rgb="FFFF0000"/>
      <name val="Calibri (Body)"/>
    </font>
    <font>
      <sz val="12"/>
      <color rgb="FFFF0000"/>
      <name val="Calibri (Body)"/>
    </font>
    <font>
      <i/>
      <sz val="12"/>
      <color rgb="FF000000"/>
      <name val="Calibri"/>
      <family val="2"/>
      <scheme val="minor"/>
    </font>
    <font>
      <sz val="12"/>
      <color rgb="FF000000"/>
      <name val="Calibri"/>
      <family val="2"/>
      <scheme val="minor"/>
    </font>
    <font>
      <b/>
      <sz val="12"/>
      <color rgb="FFFF0000"/>
      <name val="Calibri"/>
      <family val="2"/>
      <scheme val="minor"/>
    </font>
    <font>
      <b/>
      <sz val="11"/>
      <color theme="1"/>
      <name val="Calibri"/>
      <family val="2"/>
      <scheme val="minor"/>
    </font>
    <font>
      <b/>
      <sz val="11"/>
      <color rgb="FF0070C0"/>
      <name val="Calibri"/>
      <family val="2"/>
      <scheme val="minor"/>
    </font>
    <font>
      <b/>
      <sz val="11"/>
      <color rgb="FFFF0000"/>
      <name val="Calibri"/>
      <family val="2"/>
      <scheme val="minor"/>
    </font>
    <font>
      <b/>
      <sz val="11"/>
      <color theme="4" tint="-0.249977111117893"/>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indexed="64"/>
      </bottom>
      <diagonal/>
    </border>
  </borders>
  <cellStyleXfs count="2">
    <xf numFmtId="0" fontId="0" fillId="0" borderId="0"/>
    <xf numFmtId="0" fontId="4" fillId="0" borderId="0"/>
  </cellStyleXfs>
  <cellXfs count="69">
    <xf numFmtId="0" fontId="0" fillId="0" borderId="0" xfId="0"/>
    <xf numFmtId="164" fontId="0" fillId="0" borderId="0" xfId="0" applyNumberFormat="1"/>
    <xf numFmtId="165" fontId="0" fillId="0" borderId="0" xfId="0" applyNumberFormat="1"/>
    <xf numFmtId="2" fontId="0" fillId="0" borderId="0" xfId="0" applyNumberFormat="1"/>
    <xf numFmtId="0" fontId="0" fillId="0" borderId="0" xfId="0" applyAlignment="1">
      <alignment horizontal="left"/>
    </xf>
    <xf numFmtId="0" fontId="0" fillId="0" borderId="0" xfId="0" applyAlignment="1">
      <alignment horizontal="left" wrapText="1"/>
    </xf>
    <xf numFmtId="0" fontId="0" fillId="0" borderId="1" xfId="0" applyBorder="1"/>
    <xf numFmtId="0" fontId="3" fillId="0" borderId="2" xfId="0" applyFont="1" applyBorder="1" applyAlignment="1">
      <alignment horizontal="center"/>
    </xf>
    <xf numFmtId="166" fontId="0" fillId="0" borderId="0" xfId="0" applyNumberFormat="1"/>
    <xf numFmtId="166" fontId="0" fillId="0" borderId="1" xfId="0" applyNumberFormat="1" applyBorder="1"/>
    <xf numFmtId="165" fontId="0" fillId="0" borderId="1" xfId="0" applyNumberFormat="1" applyBorder="1"/>
    <xf numFmtId="1" fontId="0" fillId="0" borderId="0" xfId="0" applyNumberFormat="1"/>
    <xf numFmtId="165" fontId="1" fillId="0" borderId="0" xfId="0" applyNumberFormat="1" applyFont="1"/>
    <xf numFmtId="0" fontId="5" fillId="0" borderId="0" xfId="1" applyFont="1"/>
    <xf numFmtId="0" fontId="2" fillId="0" borderId="0" xfId="0" applyFont="1" applyAlignment="1">
      <alignment horizontal="left"/>
    </xf>
    <xf numFmtId="0" fontId="2" fillId="0" borderId="0" xfId="0" applyFont="1" applyAlignment="1">
      <alignment horizontal="left" wrapText="1"/>
    </xf>
    <xf numFmtId="0" fontId="3" fillId="0" borderId="0" xfId="0" applyFont="1" applyAlignment="1">
      <alignment horizontal="center"/>
    </xf>
    <xf numFmtId="0" fontId="2" fillId="0" borderId="0" xfId="0" applyFont="1" applyAlignment="1">
      <alignment horizontal="right"/>
    </xf>
    <xf numFmtId="0" fontId="3" fillId="0" borderId="2" xfId="0" applyFont="1" applyBorder="1" applyAlignment="1">
      <alignment horizontal="centerContinuous"/>
    </xf>
    <xf numFmtId="166" fontId="1" fillId="0" borderId="0" xfId="0" applyNumberFormat="1" applyFont="1"/>
    <xf numFmtId="166" fontId="1" fillId="0" borderId="1" xfId="0" applyNumberFormat="1" applyFont="1" applyBorder="1"/>
    <xf numFmtId="0" fontId="1" fillId="0" borderId="0" xfId="0" applyFont="1"/>
    <xf numFmtId="165" fontId="1" fillId="0" borderId="1" xfId="0" applyNumberFormat="1" applyFont="1" applyBorder="1"/>
    <xf numFmtId="0" fontId="2" fillId="2" borderId="0" xfId="0" applyFont="1" applyFill="1"/>
    <xf numFmtId="0" fontId="0" fillId="2" borderId="0" xfId="0" applyFill="1"/>
    <xf numFmtId="0" fontId="2" fillId="0" borderId="0" xfId="0" applyFont="1"/>
    <xf numFmtId="2" fontId="0" fillId="0" borderId="1" xfId="0" applyNumberFormat="1" applyBorder="1"/>
    <xf numFmtId="165" fontId="7" fillId="0" borderId="3" xfId="0" applyNumberFormat="1" applyFont="1" applyBorder="1"/>
    <xf numFmtId="165" fontId="0" fillId="0" borderId="4" xfId="0" applyNumberFormat="1" applyBorder="1"/>
    <xf numFmtId="0" fontId="0" fillId="0" borderId="4" xfId="0" applyBorder="1"/>
    <xf numFmtId="0" fontId="0" fillId="0" borderId="5" xfId="0" applyBorder="1"/>
    <xf numFmtId="165" fontId="0" fillId="0" borderId="6" xfId="0" applyNumberFormat="1" applyBorder="1"/>
    <xf numFmtId="0" fontId="0" fillId="0" borderId="7" xfId="0" applyBorder="1"/>
    <xf numFmtId="165" fontId="0" fillId="0" borderId="8" xfId="0" applyNumberFormat="1" applyBorder="1"/>
    <xf numFmtId="165" fontId="0" fillId="0" borderId="9" xfId="0" applyNumberFormat="1" applyBorder="1"/>
    <xf numFmtId="0" fontId="0" fillId="0" borderId="9" xfId="0" applyBorder="1"/>
    <xf numFmtId="0" fontId="0" fillId="0" borderId="10" xfId="0" applyBorder="1"/>
    <xf numFmtId="2" fontId="2" fillId="0" borderId="0" xfId="0" applyNumberFormat="1" applyFont="1"/>
    <xf numFmtId="0" fontId="2" fillId="0" borderId="0" xfId="0" applyFont="1" applyAlignment="1">
      <alignment wrapText="1"/>
    </xf>
    <xf numFmtId="0" fontId="9" fillId="0" borderId="0" xfId="0" applyFont="1"/>
    <xf numFmtId="0" fontId="8" fillId="0" borderId="0" xfId="0" applyFont="1"/>
    <xf numFmtId="165" fontId="8" fillId="0" borderId="3" xfId="0" applyNumberFormat="1" applyFont="1" applyBorder="1"/>
    <xf numFmtId="0" fontId="2" fillId="3" borderId="0" xfId="0" applyFont="1" applyFill="1"/>
    <xf numFmtId="0" fontId="10" fillId="0" borderId="2" xfId="0" applyFont="1" applyBorder="1" applyAlignment="1">
      <alignment horizontal="center"/>
    </xf>
    <xf numFmtId="0" fontId="11" fillId="0" borderId="0" xfId="0" applyFont="1"/>
    <xf numFmtId="0" fontId="11" fillId="0" borderId="1" xfId="0" applyFont="1" applyBorder="1"/>
    <xf numFmtId="10" fontId="0" fillId="0" borderId="0" xfId="0" applyNumberFormat="1"/>
    <xf numFmtId="10" fontId="0" fillId="0" borderId="1" xfId="0" applyNumberFormat="1" applyBorder="1"/>
    <xf numFmtId="0" fontId="12" fillId="0" borderId="0" xfId="0" applyFont="1"/>
    <xf numFmtId="0" fontId="13" fillId="0" borderId="0" xfId="0" applyFont="1" applyAlignment="1">
      <alignment horizontal="center"/>
    </xf>
    <xf numFmtId="0" fontId="0" fillId="0" borderId="11" xfId="0" applyBorder="1" applyAlignment="1">
      <alignment horizontal="center"/>
    </xf>
    <xf numFmtId="0" fontId="13" fillId="0" borderId="0" xfId="0" applyFont="1"/>
    <xf numFmtId="0" fontId="14" fillId="0" borderId="0" xfId="0" applyFont="1" applyAlignment="1">
      <alignment horizontal="left"/>
    </xf>
    <xf numFmtId="0" fontId="0" fillId="0" borderId="0" xfId="0" applyAlignment="1">
      <alignment horizontal="center"/>
    </xf>
    <xf numFmtId="166" fontId="0" fillId="0" borderId="0" xfId="0" applyNumberFormat="1" applyAlignment="1">
      <alignment horizontal="center"/>
    </xf>
    <xf numFmtId="0" fontId="13" fillId="0" borderId="0" xfId="0" applyFont="1" applyAlignment="1">
      <alignment horizontal="right"/>
    </xf>
    <xf numFmtId="2" fontId="0" fillId="0" borderId="0" xfId="0" applyNumberFormat="1" applyAlignment="1">
      <alignment horizontal="center"/>
    </xf>
    <xf numFmtId="0" fontId="0" fillId="0" borderId="0" xfId="0" quotePrefix="1" applyAlignment="1">
      <alignment horizontal="center"/>
    </xf>
    <xf numFmtId="165" fontId="0" fillId="0" borderId="0" xfId="0" applyNumberFormat="1" applyAlignment="1">
      <alignment horizontal="right"/>
    </xf>
    <xf numFmtId="0" fontId="15" fillId="0" borderId="0" xfId="0" applyFont="1" applyAlignment="1">
      <alignment horizontal="left"/>
    </xf>
    <xf numFmtId="166" fontId="0" fillId="0" borderId="0" xfId="0" applyNumberFormat="1" applyAlignment="1">
      <alignment horizontal="right"/>
    </xf>
    <xf numFmtId="0" fontId="16" fillId="0" borderId="0" xfId="0" applyFont="1" applyAlignment="1">
      <alignment horizontal="center"/>
    </xf>
    <xf numFmtId="166" fontId="13" fillId="0" borderId="0" xfId="0" applyNumberFormat="1" applyFont="1" applyAlignment="1">
      <alignment horizontal="center"/>
    </xf>
    <xf numFmtId="165" fontId="0" fillId="0" borderId="0" xfId="0" applyNumberFormat="1" applyAlignment="1">
      <alignment horizontal="center"/>
    </xf>
    <xf numFmtId="166" fontId="1" fillId="0" borderId="0" xfId="0" applyNumberFormat="1" applyFont="1" applyAlignment="1">
      <alignment horizontal="center"/>
    </xf>
    <xf numFmtId="0" fontId="16" fillId="0" borderId="0" xfId="0" applyFont="1" applyAlignment="1">
      <alignment horizontal="left"/>
    </xf>
    <xf numFmtId="165" fontId="12" fillId="0" borderId="0" xfId="0" applyNumberFormat="1" applyFont="1"/>
    <xf numFmtId="0" fontId="0" fillId="3" borderId="0" xfId="0" applyFill="1"/>
    <xf numFmtId="0" fontId="2" fillId="3" borderId="0" xfId="0" applyFont="1" applyFill="1" applyAlignment="1">
      <alignment horizontal="center"/>
    </xf>
  </cellXfs>
  <cellStyles count="2">
    <cellStyle name="Normal" xfId="0" builtinId="0"/>
    <cellStyle name="Normal 2" xfId="1" xr:uid="{26DF9257-DEA0-6E46-AD77-3C85A0DA7C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vs Import</a:t>
            </a:r>
            <a:r>
              <a:rPr lang="en-US" baseline="0"/>
              <a:t>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'Checking Assumptions'!$C$113</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'Checking Assumptions'!$B$114:$B$167</c:f>
              <c:numCache>
                <c:formatCode>0.000</c:formatCode>
                <c:ptCount val="54"/>
                <c:pt idx="0">
                  <c:v>55.76</c:v>
                </c:pt>
                <c:pt idx="1">
                  <c:v>62.341999999999999</c:v>
                </c:pt>
                <c:pt idx="2">
                  <c:v>74.215500000000006</c:v>
                </c:pt>
                <c:pt idx="3">
                  <c:v>91.159000000000006</c:v>
                </c:pt>
                <c:pt idx="4">
                  <c:v>127.46475</c:v>
                </c:pt>
                <c:pt idx="5">
                  <c:v>122.7295</c:v>
                </c:pt>
                <c:pt idx="6">
                  <c:v>151.1455</c:v>
                </c:pt>
                <c:pt idx="7">
                  <c:v>182.4425</c:v>
                </c:pt>
                <c:pt idx="8">
                  <c:v>212.24975000000001</c:v>
                </c:pt>
                <c:pt idx="9">
                  <c:v>252.67425</c:v>
                </c:pt>
                <c:pt idx="10">
                  <c:v>293.82825000000003</c:v>
                </c:pt>
                <c:pt idx="11">
                  <c:v>317.75850000000003</c:v>
                </c:pt>
                <c:pt idx="12">
                  <c:v>303.18400000000003</c:v>
                </c:pt>
                <c:pt idx="13">
                  <c:v>328.63825000000003</c:v>
                </c:pt>
                <c:pt idx="14">
                  <c:v>405.10725000000002</c:v>
                </c:pt>
                <c:pt idx="15">
                  <c:v>417.2285</c:v>
                </c:pt>
                <c:pt idx="16">
                  <c:v>452.86700000000002</c:v>
                </c:pt>
                <c:pt idx="17">
                  <c:v>508.71275000000003</c:v>
                </c:pt>
                <c:pt idx="18">
                  <c:v>553.99374999999998</c:v>
                </c:pt>
                <c:pt idx="19">
                  <c:v>591.03049999999996</c:v>
                </c:pt>
                <c:pt idx="20">
                  <c:v>629.72749999999996</c:v>
                </c:pt>
                <c:pt idx="21">
                  <c:v>623.54425000000003</c:v>
                </c:pt>
                <c:pt idx="22">
                  <c:v>667.79075</c:v>
                </c:pt>
                <c:pt idx="23">
                  <c:v>719.97275000000002</c:v>
                </c:pt>
                <c:pt idx="24">
                  <c:v>813.42425000000003</c:v>
                </c:pt>
                <c:pt idx="25">
                  <c:v>902.57150000000001</c:v>
                </c:pt>
                <c:pt idx="26">
                  <c:v>963.96574999999996</c:v>
                </c:pt>
                <c:pt idx="27">
                  <c:v>1055.7739999999999</c:v>
                </c:pt>
                <c:pt idx="28">
                  <c:v>1115.68975</c:v>
                </c:pt>
                <c:pt idx="29">
                  <c:v>1252.4602500000001</c:v>
                </c:pt>
                <c:pt idx="30">
                  <c:v>1477.184</c:v>
                </c:pt>
                <c:pt idx="31">
                  <c:v>1403.559</c:v>
                </c:pt>
                <c:pt idx="32">
                  <c:v>1437.7239999999999</c:v>
                </c:pt>
                <c:pt idx="33">
                  <c:v>1557.1197500000001</c:v>
                </c:pt>
                <c:pt idx="34">
                  <c:v>1810.5035</c:v>
                </c:pt>
                <c:pt idx="35">
                  <c:v>2041.4825000000001</c:v>
                </c:pt>
                <c:pt idx="36">
                  <c:v>2256.6232500000001</c:v>
                </c:pt>
                <c:pt idx="37">
                  <c:v>2395.2275</c:v>
                </c:pt>
                <c:pt idx="38">
                  <c:v>2576.1505000000002</c:v>
                </c:pt>
                <c:pt idx="39">
                  <c:v>2001.9267500000001</c:v>
                </c:pt>
                <c:pt idx="40">
                  <c:v>2389.5552499999999</c:v>
                </c:pt>
                <c:pt idx="41">
                  <c:v>2695.4805000000001</c:v>
                </c:pt>
                <c:pt idx="42">
                  <c:v>2769.3175000000001</c:v>
                </c:pt>
                <c:pt idx="43">
                  <c:v>2766.3755000000001</c:v>
                </c:pt>
                <c:pt idx="44">
                  <c:v>2887.4450000000002</c:v>
                </c:pt>
                <c:pt idx="45">
                  <c:v>2794.94175</c:v>
                </c:pt>
                <c:pt idx="46">
                  <c:v>2738.8297499999999</c:v>
                </c:pt>
                <c:pt idx="47">
                  <c:v>2931.5884999999998</c:v>
                </c:pt>
                <c:pt idx="48">
                  <c:v>3131.1657500000001</c:v>
                </c:pt>
                <c:pt idx="49">
                  <c:v>3116.9535000000001</c:v>
                </c:pt>
                <c:pt idx="50">
                  <c:v>2776.5034999999998</c:v>
                </c:pt>
                <c:pt idx="51">
                  <c:v>3408.2764999999999</c:v>
                </c:pt>
                <c:pt idx="52">
                  <c:v>3966.1644999999999</c:v>
                </c:pt>
                <c:pt idx="53">
                  <c:v>3829.1709999999998</c:v>
                </c:pt>
              </c:numCache>
            </c:numRef>
          </c:xVal>
          <c:yVal>
            <c:numRef>
              <c:f>'Checking Assumptions'!$C$114:$C$167</c:f>
              <c:numCache>
                <c:formatCode>General</c:formatCode>
                <c:ptCount val="54"/>
                <c:pt idx="0">
                  <c:v>-1021.01</c:v>
                </c:pt>
                <c:pt idx="1">
                  <c:v>-764.79200000000003</c:v>
                </c:pt>
                <c:pt idx="2">
                  <c:v>-816.904</c:v>
                </c:pt>
                <c:pt idx="3">
                  <c:v>-935.11599999999999</c:v>
                </c:pt>
                <c:pt idx="4">
                  <c:v>-818.81899999999996</c:v>
                </c:pt>
                <c:pt idx="5">
                  <c:v>-94.753900000000002</c:v>
                </c:pt>
                <c:pt idx="6">
                  <c:v>-235.1</c:v>
                </c:pt>
                <c:pt idx="7">
                  <c:v>-345.35899999999998</c:v>
                </c:pt>
                <c:pt idx="8">
                  <c:v>-489.173</c:v>
                </c:pt>
                <c:pt idx="9">
                  <c:v>-488.86500000000001</c:v>
                </c:pt>
                <c:pt idx="10">
                  <c:v>-243.81700000000001</c:v>
                </c:pt>
                <c:pt idx="11">
                  <c:v>-17.653199999999998</c:v>
                </c:pt>
                <c:pt idx="12">
                  <c:v>533.35850000000005</c:v>
                </c:pt>
                <c:pt idx="13">
                  <c:v>600.42759999999998</c:v>
                </c:pt>
                <c:pt idx="14">
                  <c:v>151.90790000000001</c:v>
                </c:pt>
                <c:pt idx="15">
                  <c:v>228.71170000000001</c:v>
                </c:pt>
                <c:pt idx="16">
                  <c:v>200.80189999999999</c:v>
                </c:pt>
                <c:pt idx="17">
                  <c:v>31.180800000000001</c:v>
                </c:pt>
                <c:pt idx="18">
                  <c:v>-2.3367599999999999</c:v>
                </c:pt>
                <c:pt idx="19">
                  <c:v>86.783839999999998</c:v>
                </c:pt>
                <c:pt idx="20">
                  <c:v>207.5916</c:v>
                </c:pt>
                <c:pt idx="21">
                  <c:v>606.21469999999999</c:v>
                </c:pt>
                <c:pt idx="22">
                  <c:v>743.48</c:v>
                </c:pt>
                <c:pt idx="23">
                  <c:v>667.0566</c:v>
                </c:pt>
                <c:pt idx="24">
                  <c:v>502.14859999999999</c:v>
                </c:pt>
                <c:pt idx="25">
                  <c:v>291.80070000000001</c:v>
                </c:pt>
                <c:pt idx="26">
                  <c:v>368.36669999999998</c:v>
                </c:pt>
                <c:pt idx="27">
                  <c:v>359.01299999999998</c:v>
                </c:pt>
                <c:pt idx="28">
                  <c:v>476.31889999999999</c:v>
                </c:pt>
                <c:pt idx="29">
                  <c:v>400.77730000000003</c:v>
                </c:pt>
                <c:pt idx="30">
                  <c:v>25.468150000000001</c:v>
                </c:pt>
                <c:pt idx="31">
                  <c:v>631.71969999999999</c:v>
                </c:pt>
                <c:pt idx="32">
                  <c:v>901.20839999999998</c:v>
                </c:pt>
                <c:pt idx="33">
                  <c:v>792.72569999999996</c:v>
                </c:pt>
                <c:pt idx="34">
                  <c:v>316.77109999999999</c:v>
                </c:pt>
                <c:pt idx="35">
                  <c:v>-95.314400000000006</c:v>
                </c:pt>
                <c:pt idx="36">
                  <c:v>-475.51900000000001</c:v>
                </c:pt>
                <c:pt idx="37">
                  <c:v>-589.17600000000004</c:v>
                </c:pt>
                <c:pt idx="38">
                  <c:v>-1127.27</c:v>
                </c:pt>
                <c:pt idx="39">
                  <c:v>1048.614</c:v>
                </c:pt>
                <c:pt idx="40">
                  <c:v>-171.04499999999999</c:v>
                </c:pt>
                <c:pt idx="41">
                  <c:v>-966.54300000000001</c:v>
                </c:pt>
                <c:pt idx="42">
                  <c:v>-726.83500000000004</c:v>
                </c:pt>
                <c:pt idx="43">
                  <c:v>-249.68</c:v>
                </c:pt>
                <c:pt idx="44">
                  <c:v>-431.21899999999999</c:v>
                </c:pt>
                <c:pt idx="45">
                  <c:v>204.21729999999999</c:v>
                </c:pt>
                <c:pt idx="46">
                  <c:v>633.27610000000004</c:v>
                </c:pt>
                <c:pt idx="47">
                  <c:v>435.32859999999999</c:v>
                </c:pt>
                <c:pt idx="48">
                  <c:v>244.33240000000001</c:v>
                </c:pt>
                <c:pt idx="49">
                  <c:v>701.26890000000003</c:v>
                </c:pt>
                <c:pt idx="50">
                  <c:v>-285.15899999999999</c:v>
                </c:pt>
                <c:pt idx="51">
                  <c:v>-1689.74</c:v>
                </c:pt>
                <c:pt idx="52">
                  <c:v>-250.61799999999999</c:v>
                </c:pt>
                <c:pt idx="53">
                  <c:v>940.94</c:v>
                </c:pt>
              </c:numCache>
            </c:numRef>
          </c:yVal>
          <c:smooth val="0"/>
          <c:extLst>
            <c:ext xmlns:c16="http://schemas.microsoft.com/office/drawing/2014/chart" uri="{C3380CC4-5D6E-409C-BE32-E72D297353CC}">
              <c16:uniqueId val="{00000000-CAE8-5A40-9218-6D45566C20E1}"/>
            </c:ext>
          </c:extLst>
        </c:ser>
        <c:dLbls>
          <c:showLegendKey val="0"/>
          <c:showVal val="0"/>
          <c:showCatName val="0"/>
          <c:showSerName val="0"/>
          <c:showPercent val="0"/>
          <c:showBubbleSize val="0"/>
        </c:dLbls>
        <c:axId val="1865587952"/>
        <c:axId val="1843575056"/>
      </c:scatterChart>
      <c:valAx>
        <c:axId val="186558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Import</a:t>
                </a:r>
                <a:r>
                  <a:rPr lang="en-US" baseline="0"/>
                  <a:t> Amount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575056"/>
        <c:crosses val="autoZero"/>
        <c:crossBetween val="midCat"/>
      </c:valAx>
      <c:valAx>
        <c:axId val="184357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87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vs Government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'Checking Assumptions'!$E$113</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'Checking Assumptions'!$D$114:$D$167</c:f>
              <c:numCache>
                <c:formatCode>0.000</c:formatCode>
                <c:ptCount val="54"/>
                <c:pt idx="0">
                  <c:v>219.94399999999999</c:v>
                </c:pt>
                <c:pt idx="1">
                  <c:v>241.60175000000001</c:v>
                </c:pt>
                <c:pt idx="2">
                  <c:v>268.01974999999999</c:v>
                </c:pt>
                <c:pt idx="3">
                  <c:v>287.55549999999999</c:v>
                </c:pt>
                <c:pt idx="4">
                  <c:v>319.84924999999998</c:v>
                </c:pt>
                <c:pt idx="5">
                  <c:v>374.75900000000001</c:v>
                </c:pt>
                <c:pt idx="6">
                  <c:v>403.48399999999998</c:v>
                </c:pt>
                <c:pt idx="7">
                  <c:v>437.31675000000001</c:v>
                </c:pt>
                <c:pt idx="8">
                  <c:v>485.86500000000001</c:v>
                </c:pt>
                <c:pt idx="9">
                  <c:v>534.38625000000002</c:v>
                </c:pt>
                <c:pt idx="10">
                  <c:v>622.45524999999998</c:v>
                </c:pt>
                <c:pt idx="11">
                  <c:v>709.13499999999999</c:v>
                </c:pt>
                <c:pt idx="12">
                  <c:v>786.01649999999995</c:v>
                </c:pt>
                <c:pt idx="13">
                  <c:v>851.94200000000001</c:v>
                </c:pt>
                <c:pt idx="14">
                  <c:v>907.68550000000005</c:v>
                </c:pt>
                <c:pt idx="15">
                  <c:v>974.97074999999995</c:v>
                </c:pt>
                <c:pt idx="16">
                  <c:v>1033.848</c:v>
                </c:pt>
                <c:pt idx="17">
                  <c:v>1065.22775</c:v>
                </c:pt>
                <c:pt idx="18">
                  <c:v>1122.3887500000001</c:v>
                </c:pt>
                <c:pt idx="19">
                  <c:v>1201.838</c:v>
                </c:pt>
                <c:pt idx="20">
                  <c:v>1290.90425</c:v>
                </c:pt>
                <c:pt idx="21">
                  <c:v>1356.2304999999999</c:v>
                </c:pt>
                <c:pt idx="22">
                  <c:v>1488.85725</c:v>
                </c:pt>
                <c:pt idx="23">
                  <c:v>1544.5744999999999</c:v>
                </c:pt>
                <c:pt idx="24">
                  <c:v>1584.96875</c:v>
                </c:pt>
                <c:pt idx="25">
                  <c:v>1659.5405000000001</c:v>
                </c:pt>
                <c:pt idx="26">
                  <c:v>1715.729</c:v>
                </c:pt>
                <c:pt idx="27">
                  <c:v>1759.35</c:v>
                </c:pt>
                <c:pt idx="28">
                  <c:v>1788.4392499999999</c:v>
                </c:pt>
                <c:pt idx="29">
                  <c:v>1836.827</c:v>
                </c:pt>
                <c:pt idx="30">
                  <c:v>1908.0915</c:v>
                </c:pt>
                <c:pt idx="31">
                  <c:v>2017.3285000000001</c:v>
                </c:pt>
                <c:pt idx="32">
                  <c:v>2138.6997500000002</c:v>
                </c:pt>
                <c:pt idx="33">
                  <c:v>2293.49575</c:v>
                </c:pt>
                <c:pt idx="34">
                  <c:v>2421.57125</c:v>
                </c:pt>
                <c:pt idx="35">
                  <c:v>2598.4634999999998</c:v>
                </c:pt>
                <c:pt idx="36">
                  <c:v>2760.7217500000002</c:v>
                </c:pt>
                <c:pt idx="37">
                  <c:v>2928.0034999999998</c:v>
                </c:pt>
                <c:pt idx="38">
                  <c:v>3206.9875000000002</c:v>
                </c:pt>
                <c:pt idx="39">
                  <c:v>3485.24</c:v>
                </c:pt>
                <c:pt idx="40">
                  <c:v>3764.6252500000001</c:v>
                </c:pt>
                <c:pt idx="41">
                  <c:v>3807.7502500000001</c:v>
                </c:pt>
                <c:pt idx="42">
                  <c:v>3773.5032500000002</c:v>
                </c:pt>
                <c:pt idx="43">
                  <c:v>3770.2550000000001</c:v>
                </c:pt>
                <c:pt idx="44">
                  <c:v>3888.4369999999999</c:v>
                </c:pt>
                <c:pt idx="45">
                  <c:v>4005.8252499999999</c:v>
                </c:pt>
                <c:pt idx="46">
                  <c:v>4127.9747500000003</c:v>
                </c:pt>
                <c:pt idx="47">
                  <c:v>4240.54475</c:v>
                </c:pt>
                <c:pt idx="48">
                  <c:v>4489.4790000000003</c:v>
                </c:pt>
                <c:pt idx="49">
                  <c:v>4748.5664999999999</c:v>
                </c:pt>
                <c:pt idx="50">
                  <c:v>6669.6369999999997</c:v>
                </c:pt>
                <c:pt idx="51">
                  <c:v>7128.5574999999999</c:v>
                </c:pt>
                <c:pt idx="52">
                  <c:v>6038.5110000000004</c:v>
                </c:pt>
                <c:pt idx="53">
                  <c:v>6335.5379999999996</c:v>
                </c:pt>
              </c:numCache>
            </c:numRef>
          </c:xVal>
          <c:yVal>
            <c:numRef>
              <c:f>'Checking Assumptions'!$E$114:$E$167</c:f>
              <c:numCache>
                <c:formatCode>General</c:formatCode>
                <c:ptCount val="54"/>
                <c:pt idx="0">
                  <c:v>-1021.0071443350339</c:v>
                </c:pt>
                <c:pt idx="1">
                  <c:v>-764.79197234254116</c:v>
                </c:pt>
                <c:pt idx="2">
                  <c:v>-816.90386561970581</c:v>
                </c:pt>
                <c:pt idx="3">
                  <c:v>-935.11616897084855</c:v>
                </c:pt>
                <c:pt idx="4">
                  <c:v>-818.81934297650901</c:v>
                </c:pt>
                <c:pt idx="5">
                  <c:v>-94.75386998600834</c:v>
                </c:pt>
                <c:pt idx="6">
                  <c:v>-235.1003236390693</c:v>
                </c:pt>
                <c:pt idx="7">
                  <c:v>-345.35925445772318</c:v>
                </c:pt>
                <c:pt idx="8">
                  <c:v>-489.17326396893577</c:v>
                </c:pt>
                <c:pt idx="9">
                  <c:v>-488.86520380896127</c:v>
                </c:pt>
                <c:pt idx="10">
                  <c:v>-243.81712387438256</c:v>
                </c:pt>
                <c:pt idx="11">
                  <c:v>-17.653156247819425</c:v>
                </c:pt>
                <c:pt idx="12">
                  <c:v>533.35849508434421</c:v>
                </c:pt>
                <c:pt idx="13">
                  <c:v>600.42761197318896</c:v>
                </c:pt>
                <c:pt idx="14">
                  <c:v>151.90790099127116</c:v>
                </c:pt>
                <c:pt idx="15">
                  <c:v>228.71173871504288</c:v>
                </c:pt>
                <c:pt idx="16">
                  <c:v>200.80194502142604</c:v>
                </c:pt>
                <c:pt idx="17">
                  <c:v>31.180799404573008</c:v>
                </c:pt>
                <c:pt idx="18">
                  <c:v>-2.336762038247798</c:v>
                </c:pt>
                <c:pt idx="19">
                  <c:v>86.783837430481071</c:v>
                </c:pt>
                <c:pt idx="20">
                  <c:v>207.59164984443578</c:v>
                </c:pt>
                <c:pt idx="21">
                  <c:v>606.2146969355108</c:v>
                </c:pt>
                <c:pt idx="22">
                  <c:v>743.47998157520942</c:v>
                </c:pt>
                <c:pt idx="23">
                  <c:v>667.05656839807307</c:v>
                </c:pt>
                <c:pt idx="24">
                  <c:v>502.14861686649965</c:v>
                </c:pt>
                <c:pt idx="25">
                  <c:v>291.80068490020312</c:v>
                </c:pt>
                <c:pt idx="26">
                  <c:v>368.36674691564531</c:v>
                </c:pt>
                <c:pt idx="27">
                  <c:v>359.01301127190345</c:v>
                </c:pt>
                <c:pt idx="28">
                  <c:v>476.3188534328674</c:v>
                </c:pt>
                <c:pt idx="29">
                  <c:v>400.77733619649734</c:v>
                </c:pt>
                <c:pt idx="30">
                  <c:v>25.468152170898975</c:v>
                </c:pt>
                <c:pt idx="31">
                  <c:v>631.71968563529481</c:v>
                </c:pt>
                <c:pt idx="32">
                  <c:v>901.20839451550091</c:v>
                </c:pt>
                <c:pt idx="33">
                  <c:v>792.72573068734346</c:v>
                </c:pt>
                <c:pt idx="34">
                  <c:v>316.77110636001999</c:v>
                </c:pt>
                <c:pt idx="35">
                  <c:v>-95.314433473075042</c:v>
                </c:pt>
                <c:pt idx="36">
                  <c:v>-475.51892341766143</c:v>
                </c:pt>
                <c:pt idx="37">
                  <c:v>-589.17601840826865</c:v>
                </c:pt>
                <c:pt idx="38">
                  <c:v>-1127.2658121317127</c:v>
                </c:pt>
                <c:pt idx="39">
                  <c:v>1048.6142647309734</c:v>
                </c:pt>
                <c:pt idx="40">
                  <c:v>-171.04483211223851</c:v>
                </c:pt>
                <c:pt idx="41">
                  <c:v>-966.54349962823653</c:v>
                </c:pt>
                <c:pt idx="42">
                  <c:v>-726.8351425812707</c:v>
                </c:pt>
                <c:pt idx="43">
                  <c:v>-249.67988321997473</c:v>
                </c:pt>
                <c:pt idx="44">
                  <c:v>-431.21850801764231</c:v>
                </c:pt>
                <c:pt idx="45">
                  <c:v>204.21732172333941</c:v>
                </c:pt>
                <c:pt idx="46">
                  <c:v>633.27608924936794</c:v>
                </c:pt>
                <c:pt idx="47">
                  <c:v>435.32856617204743</c:v>
                </c:pt>
                <c:pt idx="48">
                  <c:v>244.33239098042395</c:v>
                </c:pt>
                <c:pt idx="49">
                  <c:v>701.26888300272185</c:v>
                </c:pt>
                <c:pt idx="50">
                  <c:v>-285.15907577935286</c:v>
                </c:pt>
                <c:pt idx="51">
                  <c:v>-1689.7395902240314</c:v>
                </c:pt>
                <c:pt idx="52">
                  <c:v>-250.61787694409213</c:v>
                </c:pt>
                <c:pt idx="53">
                  <c:v>940.9399880182682</c:v>
                </c:pt>
              </c:numCache>
            </c:numRef>
          </c:yVal>
          <c:smooth val="0"/>
          <c:extLst>
            <c:ext xmlns:c16="http://schemas.microsoft.com/office/drawing/2014/chart" uri="{C3380CC4-5D6E-409C-BE32-E72D297353CC}">
              <c16:uniqueId val="{00000000-19C3-7045-B6DD-07D5D27122E7}"/>
            </c:ext>
          </c:extLst>
        </c:ser>
        <c:dLbls>
          <c:showLegendKey val="0"/>
          <c:showVal val="0"/>
          <c:showCatName val="0"/>
          <c:showSerName val="0"/>
          <c:showPercent val="0"/>
          <c:showBubbleSize val="0"/>
        </c:dLbls>
        <c:axId val="511429711"/>
        <c:axId val="1865642080"/>
      </c:scatterChart>
      <c:valAx>
        <c:axId val="511429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Government</a:t>
                </a:r>
                <a:r>
                  <a:rPr lang="en-US" baseline="0"/>
                  <a:t> Expenditure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42080"/>
        <c:crosses val="autoZero"/>
        <c:crossBetween val="midCat"/>
      </c:valAx>
      <c:valAx>
        <c:axId val="186564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2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 vs Unemployment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'Checking Assumptions'!$G$113</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'Checking Assumptions'!$F$114:$F$167</c:f>
              <c:numCache>
                <c:formatCode>0.0</c:formatCode>
                <c:ptCount val="54"/>
                <c:pt idx="0">
                  <c:v>4.9833333333333334</c:v>
                </c:pt>
                <c:pt idx="1">
                  <c:v>5.95</c:v>
                </c:pt>
                <c:pt idx="2">
                  <c:v>5.6</c:v>
                </c:pt>
                <c:pt idx="3">
                  <c:v>4.8583333333333334</c:v>
                </c:pt>
                <c:pt idx="4">
                  <c:v>5.6416666666666666</c:v>
                </c:pt>
                <c:pt idx="5">
                  <c:v>8.4749999999999996</c:v>
                </c:pt>
                <c:pt idx="6">
                  <c:v>7.7</c:v>
                </c:pt>
                <c:pt idx="7">
                  <c:v>7.05</c:v>
                </c:pt>
                <c:pt idx="8">
                  <c:v>6.0666666666666664</c:v>
                </c:pt>
                <c:pt idx="9">
                  <c:v>5.85</c:v>
                </c:pt>
                <c:pt idx="10">
                  <c:v>7.1749999999999998</c:v>
                </c:pt>
                <c:pt idx="11">
                  <c:v>7.6166666666666671</c:v>
                </c:pt>
                <c:pt idx="12">
                  <c:v>9.7083333333333339</c:v>
                </c:pt>
                <c:pt idx="13">
                  <c:v>9.6</c:v>
                </c:pt>
                <c:pt idx="14">
                  <c:v>7.5083333333333329</c:v>
                </c:pt>
                <c:pt idx="15">
                  <c:v>7.1916666666666664</c:v>
                </c:pt>
                <c:pt idx="16">
                  <c:v>7</c:v>
                </c:pt>
                <c:pt idx="17">
                  <c:v>6.1749999999999998</c:v>
                </c:pt>
                <c:pt idx="18">
                  <c:v>5.4916666666666671</c:v>
                </c:pt>
                <c:pt idx="19">
                  <c:v>5.2583333333333329</c:v>
                </c:pt>
                <c:pt idx="20">
                  <c:v>5.6166666666666671</c:v>
                </c:pt>
                <c:pt idx="21">
                  <c:v>6.85</c:v>
                </c:pt>
                <c:pt idx="22">
                  <c:v>7.4916666666666671</c:v>
                </c:pt>
                <c:pt idx="23">
                  <c:v>6.9083333333333332</c:v>
                </c:pt>
                <c:pt idx="24">
                  <c:v>6.1</c:v>
                </c:pt>
                <c:pt idx="25">
                  <c:v>5.5916666666666668</c:v>
                </c:pt>
                <c:pt idx="26">
                  <c:v>5.4083333333333332</c:v>
                </c:pt>
                <c:pt idx="27">
                  <c:v>4.9416666666666664</c:v>
                </c:pt>
                <c:pt idx="28">
                  <c:v>4.5</c:v>
                </c:pt>
                <c:pt idx="29">
                  <c:v>4.2166666666666668</c:v>
                </c:pt>
                <c:pt idx="30">
                  <c:v>3.9666666666666668</c:v>
                </c:pt>
                <c:pt idx="31">
                  <c:v>4.7416666666666671</c:v>
                </c:pt>
                <c:pt idx="32">
                  <c:v>5.7833333333333332</c:v>
                </c:pt>
                <c:pt idx="33">
                  <c:v>5.9916666666666671</c:v>
                </c:pt>
                <c:pt idx="34">
                  <c:v>5.541666666666667</c:v>
                </c:pt>
                <c:pt idx="35">
                  <c:v>5.083333333333333</c:v>
                </c:pt>
                <c:pt idx="36">
                  <c:v>4.6083333333333334</c:v>
                </c:pt>
                <c:pt idx="37">
                  <c:v>4.6166666666666671</c:v>
                </c:pt>
                <c:pt idx="38">
                  <c:v>5.8</c:v>
                </c:pt>
                <c:pt idx="39">
                  <c:v>9.2833333333333332</c:v>
                </c:pt>
                <c:pt idx="40">
                  <c:v>9.6083333333333325</c:v>
                </c:pt>
                <c:pt idx="41">
                  <c:v>8.9333333333333336</c:v>
                </c:pt>
                <c:pt idx="42">
                  <c:v>8.0749999999999993</c:v>
                </c:pt>
                <c:pt idx="43">
                  <c:v>7.3583333333333334</c:v>
                </c:pt>
                <c:pt idx="44">
                  <c:v>6.1583333333333332</c:v>
                </c:pt>
                <c:pt idx="45">
                  <c:v>5.2750000000000004</c:v>
                </c:pt>
                <c:pt idx="46">
                  <c:v>4.875</c:v>
                </c:pt>
                <c:pt idx="47">
                  <c:v>4.3583333333333334</c:v>
                </c:pt>
                <c:pt idx="48">
                  <c:v>3.8916666666666666</c:v>
                </c:pt>
                <c:pt idx="49">
                  <c:v>3.6833333333333331</c:v>
                </c:pt>
                <c:pt idx="50">
                  <c:v>8.0916666666666668</c:v>
                </c:pt>
                <c:pt idx="51">
                  <c:v>5.3666666666666671</c:v>
                </c:pt>
                <c:pt idx="52">
                  <c:v>3.6416666666666666</c:v>
                </c:pt>
                <c:pt idx="53">
                  <c:v>3.5</c:v>
                </c:pt>
              </c:numCache>
            </c:numRef>
          </c:xVal>
          <c:yVal>
            <c:numRef>
              <c:f>'Checking Assumptions'!$G$114:$G$167</c:f>
              <c:numCache>
                <c:formatCode>General</c:formatCode>
                <c:ptCount val="54"/>
                <c:pt idx="0">
                  <c:v>-1021.0071443350339</c:v>
                </c:pt>
                <c:pt idx="1">
                  <c:v>-764.79197234254116</c:v>
                </c:pt>
                <c:pt idx="2">
                  <c:v>-816.90386561970581</c:v>
                </c:pt>
                <c:pt idx="3">
                  <c:v>-935.11616897084855</c:v>
                </c:pt>
                <c:pt idx="4">
                  <c:v>-818.81934297650901</c:v>
                </c:pt>
                <c:pt idx="5">
                  <c:v>-94.75386998600834</c:v>
                </c:pt>
                <c:pt idx="6">
                  <c:v>-235.1003236390693</c:v>
                </c:pt>
                <c:pt idx="7">
                  <c:v>-345.35925445772318</c:v>
                </c:pt>
                <c:pt idx="8">
                  <c:v>-489.17326396893577</c:v>
                </c:pt>
                <c:pt idx="9">
                  <c:v>-488.86520380896127</c:v>
                </c:pt>
                <c:pt idx="10">
                  <c:v>-243.81712387438256</c:v>
                </c:pt>
                <c:pt idx="11">
                  <c:v>-17.653156247819425</c:v>
                </c:pt>
                <c:pt idx="12">
                  <c:v>533.35849508434421</c:v>
                </c:pt>
                <c:pt idx="13">
                  <c:v>600.42761197318896</c:v>
                </c:pt>
                <c:pt idx="14">
                  <c:v>151.90790099127116</c:v>
                </c:pt>
                <c:pt idx="15">
                  <c:v>228.71173871504288</c:v>
                </c:pt>
                <c:pt idx="16">
                  <c:v>200.80194502142604</c:v>
                </c:pt>
                <c:pt idx="17">
                  <c:v>31.180799404573008</c:v>
                </c:pt>
                <c:pt idx="18">
                  <c:v>-2.336762038247798</c:v>
                </c:pt>
                <c:pt idx="19">
                  <c:v>86.783837430481071</c:v>
                </c:pt>
                <c:pt idx="20">
                  <c:v>207.59164984443578</c:v>
                </c:pt>
                <c:pt idx="21">
                  <c:v>606.2146969355108</c:v>
                </c:pt>
                <c:pt idx="22">
                  <c:v>743.47998157520942</c:v>
                </c:pt>
                <c:pt idx="23">
                  <c:v>667.05656839807307</c:v>
                </c:pt>
                <c:pt idx="24">
                  <c:v>502.14861686649965</c:v>
                </c:pt>
                <c:pt idx="25">
                  <c:v>291.80068490020312</c:v>
                </c:pt>
                <c:pt idx="26">
                  <c:v>368.36674691564531</c:v>
                </c:pt>
                <c:pt idx="27">
                  <c:v>359.01301127190345</c:v>
                </c:pt>
                <c:pt idx="28">
                  <c:v>476.3188534328674</c:v>
                </c:pt>
                <c:pt idx="29">
                  <c:v>400.77733619649734</c:v>
                </c:pt>
                <c:pt idx="30">
                  <c:v>25.468152170898975</c:v>
                </c:pt>
                <c:pt idx="31">
                  <c:v>631.71968563529481</c:v>
                </c:pt>
                <c:pt idx="32">
                  <c:v>901.20839451550091</c:v>
                </c:pt>
                <c:pt idx="33">
                  <c:v>792.72573068734346</c:v>
                </c:pt>
                <c:pt idx="34">
                  <c:v>316.77110636001999</c:v>
                </c:pt>
                <c:pt idx="35">
                  <c:v>-95.314433473075042</c:v>
                </c:pt>
                <c:pt idx="36">
                  <c:v>-475.51892341766143</c:v>
                </c:pt>
                <c:pt idx="37">
                  <c:v>-589.17601840826865</c:v>
                </c:pt>
                <c:pt idx="38">
                  <c:v>-1127.2658121317127</c:v>
                </c:pt>
                <c:pt idx="39">
                  <c:v>1048.6142647309734</c:v>
                </c:pt>
                <c:pt idx="40">
                  <c:v>-171.04483211223851</c:v>
                </c:pt>
                <c:pt idx="41">
                  <c:v>-966.54349962823653</c:v>
                </c:pt>
                <c:pt idx="42">
                  <c:v>-726.8351425812707</c:v>
                </c:pt>
                <c:pt idx="43">
                  <c:v>-249.67988321997473</c:v>
                </c:pt>
                <c:pt idx="44">
                  <c:v>-431.21850801764231</c:v>
                </c:pt>
                <c:pt idx="45">
                  <c:v>204.21732172333941</c:v>
                </c:pt>
                <c:pt idx="46">
                  <c:v>633.27608924936794</c:v>
                </c:pt>
                <c:pt idx="47">
                  <c:v>435.32856617204743</c:v>
                </c:pt>
                <c:pt idx="48">
                  <c:v>244.33239098042395</c:v>
                </c:pt>
                <c:pt idx="49">
                  <c:v>701.26888300272185</c:v>
                </c:pt>
                <c:pt idx="50">
                  <c:v>-285.15907577935286</c:v>
                </c:pt>
                <c:pt idx="51">
                  <c:v>-1689.7395902240314</c:v>
                </c:pt>
                <c:pt idx="52">
                  <c:v>-250.61787694409213</c:v>
                </c:pt>
                <c:pt idx="53">
                  <c:v>940.9399880182682</c:v>
                </c:pt>
              </c:numCache>
            </c:numRef>
          </c:yVal>
          <c:smooth val="0"/>
          <c:extLst>
            <c:ext xmlns:c16="http://schemas.microsoft.com/office/drawing/2014/chart" uri="{C3380CC4-5D6E-409C-BE32-E72D297353CC}">
              <c16:uniqueId val="{00000000-1D5D-6F42-A24B-1B214BCA4B99}"/>
            </c:ext>
          </c:extLst>
        </c:ser>
        <c:dLbls>
          <c:showLegendKey val="0"/>
          <c:showVal val="0"/>
          <c:showCatName val="0"/>
          <c:showSerName val="0"/>
          <c:showPercent val="0"/>
          <c:showBubbleSize val="0"/>
        </c:dLbls>
        <c:axId val="281110799"/>
        <c:axId val="1865040528"/>
      </c:scatterChart>
      <c:valAx>
        <c:axId val="2811107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Unemployment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40528"/>
        <c:crosses val="autoZero"/>
        <c:crossBetween val="midCat"/>
      </c:valAx>
      <c:valAx>
        <c:axId val="18650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10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numRef>
              <c:f>'Checking Assumptions'!$P$87:$P$93</c:f>
              <c:numCache>
                <c:formatCode>General</c:formatCode>
                <c:ptCount val="7"/>
                <c:pt idx="0">
                  <c:v>-1500</c:v>
                </c:pt>
                <c:pt idx="1">
                  <c:v>-1000</c:v>
                </c:pt>
                <c:pt idx="2">
                  <c:v>-500</c:v>
                </c:pt>
                <c:pt idx="3">
                  <c:v>0</c:v>
                </c:pt>
                <c:pt idx="4">
                  <c:v>500</c:v>
                </c:pt>
                <c:pt idx="5">
                  <c:v>1000</c:v>
                </c:pt>
                <c:pt idx="6">
                  <c:v>1500</c:v>
                </c:pt>
              </c:numCache>
            </c:numRef>
          </c:cat>
          <c:val>
            <c:numRef>
              <c:f>'Checking Assumptions'!$Q$87:$Q$93</c:f>
              <c:numCache>
                <c:formatCode>General</c:formatCode>
                <c:ptCount val="7"/>
                <c:pt idx="0">
                  <c:v>1</c:v>
                </c:pt>
                <c:pt idx="1">
                  <c:v>1</c:v>
                </c:pt>
                <c:pt idx="2">
                  <c:v>7</c:v>
                </c:pt>
                <c:pt idx="3">
                  <c:v>15</c:v>
                </c:pt>
                <c:pt idx="4">
                  <c:v>16</c:v>
                </c:pt>
                <c:pt idx="5">
                  <c:v>12</c:v>
                </c:pt>
                <c:pt idx="6">
                  <c:v>1</c:v>
                </c:pt>
              </c:numCache>
            </c:numRef>
          </c:val>
          <c:extLst>
            <c:ext xmlns:c16="http://schemas.microsoft.com/office/drawing/2014/chart" uri="{C3380CC4-5D6E-409C-BE32-E72D297353CC}">
              <c16:uniqueId val="{00000001-0B75-CA47-B519-05B9BC1DCBEE}"/>
            </c:ext>
          </c:extLst>
        </c:ser>
        <c:dLbls>
          <c:showLegendKey val="0"/>
          <c:showVal val="0"/>
          <c:showCatName val="0"/>
          <c:showSerName val="0"/>
          <c:showPercent val="0"/>
          <c:showBubbleSize val="0"/>
        </c:dLbls>
        <c:gapWidth val="150"/>
        <c:axId val="549403120"/>
        <c:axId val="132468095"/>
      </c:barChart>
      <c:catAx>
        <c:axId val="549403120"/>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132468095"/>
        <c:crosses val="autoZero"/>
        <c:auto val="1"/>
        <c:lblAlgn val="ctr"/>
        <c:lblOffset val="100"/>
        <c:noMultiLvlLbl val="0"/>
      </c:catAx>
      <c:valAx>
        <c:axId val="13246809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549403120"/>
        <c:crosses val="autoZero"/>
        <c:crossBetween val="between"/>
      </c:valAx>
      <c:spPr>
        <a:ln>
          <a:solidFill>
            <a:srgbClr val="FFC000"/>
          </a:solidFill>
        </a:ln>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'Checking Assumptions'!$P$87:$P$94</c:f>
              <c:strCache>
                <c:ptCount val="8"/>
                <c:pt idx="0">
                  <c:v>-1500</c:v>
                </c:pt>
                <c:pt idx="1">
                  <c:v>-1000</c:v>
                </c:pt>
                <c:pt idx="2">
                  <c:v>-500</c:v>
                </c:pt>
                <c:pt idx="3">
                  <c:v>0</c:v>
                </c:pt>
                <c:pt idx="4">
                  <c:v>500</c:v>
                </c:pt>
                <c:pt idx="5">
                  <c:v>1000</c:v>
                </c:pt>
                <c:pt idx="6">
                  <c:v>1500</c:v>
                </c:pt>
                <c:pt idx="7">
                  <c:v>More</c:v>
                </c:pt>
              </c:strCache>
            </c:strRef>
          </c:cat>
          <c:val>
            <c:numRef>
              <c:f>'Checking Assumptions'!$Q$87:$Q$94</c:f>
              <c:numCache>
                <c:formatCode>General</c:formatCode>
                <c:ptCount val="8"/>
                <c:pt idx="0">
                  <c:v>1</c:v>
                </c:pt>
                <c:pt idx="1">
                  <c:v>1</c:v>
                </c:pt>
                <c:pt idx="2">
                  <c:v>7</c:v>
                </c:pt>
                <c:pt idx="3">
                  <c:v>15</c:v>
                </c:pt>
                <c:pt idx="4">
                  <c:v>16</c:v>
                </c:pt>
                <c:pt idx="5">
                  <c:v>12</c:v>
                </c:pt>
                <c:pt idx="6">
                  <c:v>1</c:v>
                </c:pt>
                <c:pt idx="7">
                  <c:v>0</c:v>
                </c:pt>
              </c:numCache>
            </c:numRef>
          </c:val>
          <c:extLst>
            <c:ext xmlns:c16="http://schemas.microsoft.com/office/drawing/2014/chart" uri="{C3380CC4-5D6E-409C-BE32-E72D297353CC}">
              <c16:uniqueId val="{00000001-DAE3-9D4A-A8CA-463FF9320127}"/>
            </c:ext>
          </c:extLst>
        </c:ser>
        <c:dLbls>
          <c:showLegendKey val="0"/>
          <c:showVal val="0"/>
          <c:showCatName val="0"/>
          <c:showSerName val="0"/>
          <c:showPercent val="0"/>
          <c:showBubbleSize val="0"/>
        </c:dLbls>
        <c:gapWidth val="150"/>
        <c:axId val="1910063087"/>
        <c:axId val="295310703"/>
      </c:barChart>
      <c:catAx>
        <c:axId val="1910063087"/>
        <c:scaling>
          <c:orientation val="minMax"/>
        </c:scaling>
        <c:delete val="0"/>
        <c:axPos val="b"/>
        <c:title>
          <c:tx>
            <c:rich>
              <a:bodyPr/>
              <a:lstStyle/>
              <a:p>
                <a:pPr>
                  <a:defRPr/>
                </a:pPr>
                <a:r>
                  <a:rPr lang="en-US"/>
                  <a:t>-2000</a:t>
                </a:r>
              </a:p>
            </c:rich>
          </c:tx>
          <c:overlay val="0"/>
        </c:title>
        <c:numFmt formatCode="General" sourceLinked="1"/>
        <c:majorTickMark val="out"/>
        <c:minorTickMark val="none"/>
        <c:tickLblPos val="nextTo"/>
        <c:crossAx val="295310703"/>
        <c:crosses val="autoZero"/>
        <c:auto val="1"/>
        <c:lblAlgn val="ctr"/>
        <c:lblOffset val="100"/>
        <c:noMultiLvlLbl val="0"/>
      </c:catAx>
      <c:valAx>
        <c:axId val="295310703"/>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91006308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103717</xdr:colOff>
      <xdr:row>104</xdr:row>
      <xdr:rowOff>126999</xdr:rowOff>
    </xdr:from>
    <xdr:to>
      <xdr:col>19</xdr:col>
      <xdr:colOff>173567</xdr:colOff>
      <xdr:row>126</xdr:row>
      <xdr:rowOff>84667</xdr:rowOff>
    </xdr:to>
    <xdr:graphicFrame macro="">
      <xdr:nvGraphicFramePr>
        <xdr:cNvPr id="3" name="Chart 2">
          <a:extLst>
            <a:ext uri="{FF2B5EF4-FFF2-40B4-BE49-F238E27FC236}">
              <a16:creationId xmlns:a16="http://schemas.microsoft.com/office/drawing/2014/main" id="{0ED4D83D-517F-8C50-CDD7-DCAD28EEF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349250</xdr:colOff>
      <xdr:row>104</xdr:row>
      <xdr:rowOff>166510</xdr:rowOff>
    </xdr:from>
    <xdr:to>
      <xdr:col>30</xdr:col>
      <xdr:colOff>643467</xdr:colOff>
      <xdr:row>126</xdr:row>
      <xdr:rowOff>70556</xdr:rowOff>
    </xdr:to>
    <xdr:graphicFrame macro="">
      <xdr:nvGraphicFramePr>
        <xdr:cNvPr id="4" name="Chart 3">
          <a:extLst>
            <a:ext uri="{FF2B5EF4-FFF2-40B4-BE49-F238E27FC236}">
              <a16:creationId xmlns:a16="http://schemas.microsoft.com/office/drawing/2014/main" id="{F4D2EFB4-1148-C03E-14FB-0F12CCC74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110066</xdr:colOff>
      <xdr:row>128</xdr:row>
      <xdr:rowOff>108654</xdr:rowOff>
    </xdr:from>
    <xdr:to>
      <xdr:col>19</xdr:col>
      <xdr:colOff>197555</xdr:colOff>
      <xdr:row>149</xdr:row>
      <xdr:rowOff>42332</xdr:rowOff>
    </xdr:to>
    <xdr:graphicFrame macro="">
      <xdr:nvGraphicFramePr>
        <xdr:cNvPr id="7" name="Chart 6">
          <a:extLst>
            <a:ext uri="{FF2B5EF4-FFF2-40B4-BE49-F238E27FC236}">
              <a16:creationId xmlns:a16="http://schemas.microsoft.com/office/drawing/2014/main" id="{0AFC1475-438D-87C5-33A2-79F88B136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409222</xdr:colOff>
      <xdr:row>128</xdr:row>
      <xdr:rowOff>112889</xdr:rowOff>
    </xdr:from>
    <xdr:to>
      <xdr:col>29</xdr:col>
      <xdr:colOff>522110</xdr:colOff>
      <xdr:row>149</xdr:row>
      <xdr:rowOff>162277</xdr:rowOff>
    </xdr:to>
    <xdr:graphicFrame macro="">
      <xdr:nvGraphicFramePr>
        <xdr:cNvPr id="10" name="Chart 9">
          <a:extLst>
            <a:ext uri="{FF2B5EF4-FFF2-40B4-BE49-F238E27FC236}">
              <a16:creationId xmlns:a16="http://schemas.microsoft.com/office/drawing/2014/main" id="{358A603B-FFD2-3A1F-A487-8B1F8F764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622300</xdr:colOff>
      <xdr:row>24</xdr:row>
      <xdr:rowOff>152400</xdr:rowOff>
    </xdr:from>
    <xdr:to>
      <xdr:col>21</xdr:col>
      <xdr:colOff>622300</xdr:colOff>
      <xdr:row>34</xdr:row>
      <xdr:rowOff>152400</xdr:rowOff>
    </xdr:to>
    <xdr:graphicFrame macro="">
      <xdr:nvGraphicFramePr>
        <xdr:cNvPr id="11" name="Chart 10">
          <a:extLst>
            <a:ext uri="{FF2B5EF4-FFF2-40B4-BE49-F238E27FC236}">
              <a16:creationId xmlns:a16="http://schemas.microsoft.com/office/drawing/2014/main" id="{9FB1E01F-20FF-6004-8353-9F923756A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86596-8E29-D048-B5D9-939926344744}">
  <dimension ref="A1:H55"/>
  <sheetViews>
    <sheetView zoomScale="110" workbookViewId="0">
      <selection activeCell="B1" sqref="B1:B55"/>
    </sheetView>
  </sheetViews>
  <sheetFormatPr baseColWidth="10" defaultColWidth="11" defaultRowHeight="16" x14ac:dyDescent="0.2"/>
  <cols>
    <col min="3" max="3" width="20.33203125" bestFit="1" customWidth="1"/>
    <col min="4" max="4" width="15.5" bestFit="1" customWidth="1"/>
    <col min="5" max="5" width="11.83203125" bestFit="1" customWidth="1"/>
    <col min="6" max="6" width="13.83203125" bestFit="1" customWidth="1"/>
    <col min="7" max="7" width="13.83203125" customWidth="1"/>
    <col min="8" max="8" width="30.6640625" bestFit="1" customWidth="1"/>
  </cols>
  <sheetData>
    <row r="1" spans="1:8" x14ac:dyDescent="0.2">
      <c r="A1" t="s">
        <v>0</v>
      </c>
      <c r="B1" t="s">
        <v>1</v>
      </c>
      <c r="C1" t="s">
        <v>2</v>
      </c>
      <c r="D1" t="s">
        <v>3</v>
      </c>
      <c r="E1" t="s">
        <v>4</v>
      </c>
      <c r="F1" t="s">
        <v>5</v>
      </c>
      <c r="G1" t="s">
        <v>6</v>
      </c>
      <c r="H1" t="s">
        <v>7</v>
      </c>
    </row>
    <row r="2" spans="1:8" x14ac:dyDescent="0.2">
      <c r="A2">
        <v>1970</v>
      </c>
      <c r="B2" s="2">
        <v>1073.3105</v>
      </c>
      <c r="C2" s="1">
        <v>4.9833333333333334</v>
      </c>
      <c r="D2" s="2">
        <v>219.94399999999999</v>
      </c>
      <c r="E2" s="3">
        <v>7.1709041095890411</v>
      </c>
      <c r="F2" s="2">
        <v>59.708500000000001</v>
      </c>
      <c r="G2" s="2">
        <v>55.76</v>
      </c>
      <c r="H2">
        <v>0</v>
      </c>
    </row>
    <row r="3" spans="1:8" x14ac:dyDescent="0.2">
      <c r="A3">
        <v>1971</v>
      </c>
      <c r="B3" s="2">
        <v>1164.8497500000001</v>
      </c>
      <c r="C3" s="1">
        <v>5.95</v>
      </c>
      <c r="D3" s="2">
        <v>241.60175000000001</v>
      </c>
      <c r="E3" s="3">
        <v>4.6679452054794517</v>
      </c>
      <c r="F3" s="2">
        <v>62.96275</v>
      </c>
      <c r="G3" s="2">
        <v>62.341999999999999</v>
      </c>
      <c r="H3">
        <v>0</v>
      </c>
    </row>
    <row r="4" spans="1:8" x14ac:dyDescent="0.2">
      <c r="A4">
        <v>1972</v>
      </c>
      <c r="B4" s="2">
        <v>1279.1120000000001</v>
      </c>
      <c r="C4" s="1">
        <v>5.6</v>
      </c>
      <c r="D4" s="2">
        <v>268.01974999999999</v>
      </c>
      <c r="E4" s="3">
        <v>4.4371311475409838</v>
      </c>
      <c r="F4" s="2">
        <v>70.843249999999998</v>
      </c>
      <c r="G4" s="2">
        <v>74.215500000000006</v>
      </c>
      <c r="H4">
        <v>0</v>
      </c>
    </row>
    <row r="5" spans="1:8" x14ac:dyDescent="0.2">
      <c r="A5">
        <v>1973</v>
      </c>
      <c r="B5" s="2">
        <v>1425.376</v>
      </c>
      <c r="C5" s="1">
        <v>4.8583333333333334</v>
      </c>
      <c r="D5" s="2">
        <v>287.55549999999999</v>
      </c>
      <c r="E5" s="3">
        <v>8.7422739726027405</v>
      </c>
      <c r="F5" s="2">
        <v>95.269499999999994</v>
      </c>
      <c r="G5" s="2">
        <v>91.159000000000006</v>
      </c>
      <c r="H5">
        <v>0</v>
      </c>
    </row>
    <row r="6" spans="1:8" x14ac:dyDescent="0.2">
      <c r="A6">
        <v>1974</v>
      </c>
      <c r="B6" s="2">
        <v>1545.2425000000001</v>
      </c>
      <c r="C6" s="1">
        <v>5.6416666666666666</v>
      </c>
      <c r="D6" s="2">
        <v>319.84924999999998</v>
      </c>
      <c r="E6" s="3">
        <v>10.511397260273972</v>
      </c>
      <c r="F6" s="2">
        <v>126.65</v>
      </c>
      <c r="G6" s="2">
        <v>127.46475</v>
      </c>
      <c r="H6">
        <v>0</v>
      </c>
    </row>
    <row r="7" spans="1:8" x14ac:dyDescent="0.2">
      <c r="A7">
        <v>1975</v>
      </c>
      <c r="B7" s="2">
        <v>1684.905</v>
      </c>
      <c r="C7" s="1">
        <v>8.4749999999999996</v>
      </c>
      <c r="D7" s="2">
        <v>374.75900000000001</v>
      </c>
      <c r="E7" s="3">
        <v>5.8211780821917811</v>
      </c>
      <c r="F7" s="2">
        <v>138.70625000000001</v>
      </c>
      <c r="G7" s="2">
        <v>122.7295</v>
      </c>
      <c r="H7">
        <v>0</v>
      </c>
    </row>
    <row r="8" spans="1:8" x14ac:dyDescent="0.2">
      <c r="A8">
        <v>1976</v>
      </c>
      <c r="B8" s="2">
        <v>1873.4124999999999</v>
      </c>
      <c r="C8" s="1">
        <v>7.7</v>
      </c>
      <c r="D8" s="2">
        <v>403.48399999999998</v>
      </c>
      <c r="E8" s="3">
        <v>5.0450819672131146</v>
      </c>
      <c r="F8" s="2">
        <v>149.51499999999999</v>
      </c>
      <c r="G8" s="2">
        <v>151.1455</v>
      </c>
      <c r="H8">
        <v>0</v>
      </c>
    </row>
    <row r="9" spans="1:8" x14ac:dyDescent="0.2">
      <c r="A9">
        <v>1977</v>
      </c>
      <c r="B9" s="2">
        <v>2081.8249999999998</v>
      </c>
      <c r="C9" s="1">
        <v>7.05</v>
      </c>
      <c r="D9" s="2">
        <v>437.31675000000001</v>
      </c>
      <c r="E9" s="3">
        <v>5.5423013698630141</v>
      </c>
      <c r="F9" s="2">
        <v>159.3485</v>
      </c>
      <c r="G9" s="2">
        <v>182.4425</v>
      </c>
      <c r="H9">
        <v>0</v>
      </c>
    </row>
    <row r="10" spans="1:8" x14ac:dyDescent="0.2">
      <c r="A10">
        <v>1978</v>
      </c>
      <c r="B10" s="2">
        <v>2351.5987500000001</v>
      </c>
      <c r="C10" s="1">
        <v>6.0666666666666664</v>
      </c>
      <c r="D10" s="2">
        <v>485.86500000000001</v>
      </c>
      <c r="E10" s="3">
        <v>7.9368767123287673</v>
      </c>
      <c r="F10" s="2">
        <v>186.88325</v>
      </c>
      <c r="G10" s="2">
        <v>212.24975000000001</v>
      </c>
      <c r="H10">
        <v>0</v>
      </c>
    </row>
    <row r="11" spans="1:8" x14ac:dyDescent="0.2">
      <c r="A11">
        <v>1979</v>
      </c>
      <c r="B11" s="2">
        <v>2627.3262500000001</v>
      </c>
      <c r="C11" s="1">
        <v>5.85</v>
      </c>
      <c r="D11" s="2">
        <v>534.38625000000002</v>
      </c>
      <c r="E11" s="3">
        <v>11.202794520547945</v>
      </c>
      <c r="F11" s="2">
        <v>230.12950000000001</v>
      </c>
      <c r="G11" s="2">
        <v>252.67425</v>
      </c>
      <c r="H11">
        <v>0</v>
      </c>
    </row>
    <row r="12" spans="1:8" x14ac:dyDescent="0.2">
      <c r="A12">
        <v>1980</v>
      </c>
      <c r="B12" s="2">
        <v>2857.3085000000001</v>
      </c>
      <c r="C12" s="1">
        <v>7.1749999999999998</v>
      </c>
      <c r="D12" s="2">
        <v>622.45524999999998</v>
      </c>
      <c r="E12" s="3">
        <v>13.349726775956285</v>
      </c>
      <c r="F12" s="2">
        <v>280.77175</v>
      </c>
      <c r="G12" s="2">
        <v>293.82825000000003</v>
      </c>
      <c r="H12">
        <v>0</v>
      </c>
    </row>
    <row r="13" spans="1:8" x14ac:dyDescent="0.2">
      <c r="A13">
        <v>1981</v>
      </c>
      <c r="B13" s="2">
        <v>3207.0412500000002</v>
      </c>
      <c r="C13" s="1">
        <v>7.6166666666666671</v>
      </c>
      <c r="D13" s="2">
        <v>709.13499999999999</v>
      </c>
      <c r="E13" s="3">
        <v>16.38635616438356</v>
      </c>
      <c r="F13" s="2">
        <v>305.23899999999998</v>
      </c>
      <c r="G13" s="2">
        <v>317.75850000000003</v>
      </c>
      <c r="H13">
        <v>0</v>
      </c>
    </row>
    <row r="14" spans="1:8" x14ac:dyDescent="0.2">
      <c r="A14">
        <v>1982</v>
      </c>
      <c r="B14" s="2">
        <v>3343.7892499999998</v>
      </c>
      <c r="C14" s="1">
        <v>9.7083333333333339</v>
      </c>
      <c r="D14" s="2">
        <v>786.01649999999995</v>
      </c>
      <c r="E14" s="3">
        <v>12.237671232876712</v>
      </c>
      <c r="F14" s="2">
        <v>283.20974999999999</v>
      </c>
      <c r="G14" s="2">
        <v>303.18400000000003</v>
      </c>
      <c r="H14">
        <v>0</v>
      </c>
    </row>
    <row r="15" spans="1:8" x14ac:dyDescent="0.2">
      <c r="A15">
        <v>1983</v>
      </c>
      <c r="B15" s="2">
        <v>3634.0365000000002</v>
      </c>
      <c r="C15" s="1">
        <v>9.6</v>
      </c>
      <c r="D15" s="2">
        <v>851.94200000000001</v>
      </c>
      <c r="E15" s="3">
        <v>9.0902739726027395</v>
      </c>
      <c r="F15" s="2">
        <v>276.99624999999997</v>
      </c>
      <c r="G15" s="2">
        <v>328.63825000000003</v>
      </c>
      <c r="H15">
        <v>0</v>
      </c>
    </row>
    <row r="16" spans="1:8" x14ac:dyDescent="0.2">
      <c r="A16">
        <v>1984</v>
      </c>
      <c r="B16" s="2">
        <v>4037.614</v>
      </c>
      <c r="C16" s="1">
        <v>7.5083333333333329</v>
      </c>
      <c r="D16" s="2">
        <v>907.68550000000005</v>
      </c>
      <c r="E16" s="3">
        <v>10.225081967213114</v>
      </c>
      <c r="F16" s="2">
        <v>302.38049999999998</v>
      </c>
      <c r="G16" s="2">
        <v>405.10725000000002</v>
      </c>
      <c r="H16">
        <v>0</v>
      </c>
    </row>
    <row r="17" spans="1:8" x14ac:dyDescent="0.2">
      <c r="A17">
        <v>1985</v>
      </c>
      <c r="B17" s="2">
        <v>4338.9804999999997</v>
      </c>
      <c r="C17" s="1">
        <v>7.1916666666666664</v>
      </c>
      <c r="D17" s="2">
        <v>974.97074999999995</v>
      </c>
      <c r="E17" s="3">
        <v>8.0996712328767124</v>
      </c>
      <c r="F17" s="2">
        <v>303.21050000000002</v>
      </c>
      <c r="G17" s="2">
        <v>417.2285</v>
      </c>
      <c r="H17">
        <v>0</v>
      </c>
    </row>
    <row r="18" spans="1:8" x14ac:dyDescent="0.2">
      <c r="A18">
        <v>1986</v>
      </c>
      <c r="B18" s="2">
        <v>4579.6324999999997</v>
      </c>
      <c r="C18" s="1">
        <v>7</v>
      </c>
      <c r="D18" s="2">
        <v>1033.848</v>
      </c>
      <c r="E18" s="3">
        <v>6.7994794520547943</v>
      </c>
      <c r="F18" s="2">
        <v>320.99824999999998</v>
      </c>
      <c r="G18" s="2">
        <v>452.86700000000002</v>
      </c>
      <c r="H18">
        <v>0</v>
      </c>
    </row>
    <row r="19" spans="1:8" x14ac:dyDescent="0.2">
      <c r="A19">
        <v>1987</v>
      </c>
      <c r="B19" s="2">
        <v>4855.2162500000004</v>
      </c>
      <c r="C19" s="1">
        <v>6.1749999999999998</v>
      </c>
      <c r="D19" s="2">
        <v>1065.22775</v>
      </c>
      <c r="E19" s="3">
        <v>6.660356164383562</v>
      </c>
      <c r="F19" s="2">
        <v>363.94299999999998</v>
      </c>
      <c r="G19" s="2">
        <v>508.71275000000003</v>
      </c>
      <c r="H19">
        <v>0</v>
      </c>
    </row>
    <row r="20" spans="1:8" x14ac:dyDescent="0.2">
      <c r="A20">
        <v>1988</v>
      </c>
      <c r="B20" s="2">
        <v>5236.4380000000001</v>
      </c>
      <c r="C20" s="1">
        <v>5.4916666666666671</v>
      </c>
      <c r="D20" s="2">
        <v>1122.3887500000001</v>
      </c>
      <c r="E20" s="3">
        <v>7.5718032786885248</v>
      </c>
      <c r="F20" s="2">
        <v>444.60075000000001</v>
      </c>
      <c r="G20" s="2">
        <v>553.99374999999998</v>
      </c>
      <c r="H20">
        <v>0</v>
      </c>
    </row>
    <row r="21" spans="1:8" x14ac:dyDescent="0.2">
      <c r="A21">
        <v>1989</v>
      </c>
      <c r="B21" s="2">
        <v>5641.5794999999998</v>
      </c>
      <c r="C21" s="1">
        <v>5.2583333333333329</v>
      </c>
      <c r="D21" s="2">
        <v>1201.838</v>
      </c>
      <c r="E21" s="3">
        <v>9.2149041095890407</v>
      </c>
      <c r="F21" s="2">
        <v>504.28924999999998</v>
      </c>
      <c r="G21" s="2">
        <v>591.03049999999996</v>
      </c>
      <c r="H21">
        <v>0</v>
      </c>
    </row>
    <row r="22" spans="1:8" x14ac:dyDescent="0.2">
      <c r="A22">
        <v>1990</v>
      </c>
      <c r="B22" s="2">
        <v>5963.1445000000003</v>
      </c>
      <c r="C22" s="1">
        <v>5.6166666666666671</v>
      </c>
      <c r="D22" s="2">
        <v>1290.90425</v>
      </c>
      <c r="E22" s="3">
        <v>8.0965205479452056</v>
      </c>
      <c r="F22" s="2">
        <v>551.87300000000005</v>
      </c>
      <c r="G22" s="2">
        <v>629.72749999999996</v>
      </c>
      <c r="H22">
        <v>0</v>
      </c>
    </row>
    <row r="23" spans="1:8" x14ac:dyDescent="0.2">
      <c r="A23">
        <v>1991</v>
      </c>
      <c r="B23" s="2">
        <v>6158.12925</v>
      </c>
      <c r="C23" s="1">
        <v>6.85</v>
      </c>
      <c r="D23" s="2">
        <v>1356.2304999999999</v>
      </c>
      <c r="E23" s="3">
        <v>5.6850136986301374</v>
      </c>
      <c r="F23" s="2">
        <v>594.93050000000005</v>
      </c>
      <c r="G23" s="2">
        <v>623.54425000000003</v>
      </c>
      <c r="H23">
        <v>0</v>
      </c>
    </row>
    <row r="24" spans="1:8" x14ac:dyDescent="0.2">
      <c r="A24">
        <v>1992</v>
      </c>
      <c r="B24" s="2">
        <v>6520.3272500000003</v>
      </c>
      <c r="C24" s="1">
        <v>7.4916666666666671</v>
      </c>
      <c r="D24" s="2">
        <v>1488.85725</v>
      </c>
      <c r="E24" s="3">
        <v>3.5210655737704917</v>
      </c>
      <c r="F24" s="2">
        <v>633.05274999999995</v>
      </c>
      <c r="G24" s="2">
        <v>667.79075</v>
      </c>
      <c r="H24">
        <v>0</v>
      </c>
    </row>
    <row r="25" spans="1:8" x14ac:dyDescent="0.2">
      <c r="A25">
        <v>1993</v>
      </c>
      <c r="B25" s="2">
        <v>6858.5585000000001</v>
      </c>
      <c r="C25" s="1">
        <v>6.9083333333333332</v>
      </c>
      <c r="D25" s="2">
        <v>1544.5744999999999</v>
      </c>
      <c r="E25" s="3">
        <v>3.0213424657534249</v>
      </c>
      <c r="F25" s="2">
        <v>654.79925000000003</v>
      </c>
      <c r="G25" s="2">
        <v>719.97275000000002</v>
      </c>
      <c r="H25">
        <v>0</v>
      </c>
    </row>
    <row r="26" spans="1:8" x14ac:dyDescent="0.2">
      <c r="A26">
        <v>1994</v>
      </c>
      <c r="B26" s="2">
        <v>7287.2365</v>
      </c>
      <c r="C26" s="1">
        <v>6.1</v>
      </c>
      <c r="D26" s="2">
        <v>1584.96875</v>
      </c>
      <c r="E26" s="3">
        <v>4.2063287671232876</v>
      </c>
      <c r="F26" s="2">
        <v>720.93724999999995</v>
      </c>
      <c r="G26" s="2">
        <v>813.42425000000003</v>
      </c>
      <c r="H26">
        <v>0</v>
      </c>
    </row>
    <row r="27" spans="1:8" x14ac:dyDescent="0.2">
      <c r="A27">
        <v>1995</v>
      </c>
      <c r="B27" s="2">
        <v>7639.7492499999998</v>
      </c>
      <c r="C27" s="1">
        <v>5.5916666666666668</v>
      </c>
      <c r="D27" s="2">
        <v>1659.5405000000001</v>
      </c>
      <c r="E27" s="3">
        <v>5.834301369863014</v>
      </c>
      <c r="F27" s="2">
        <v>812.81025</v>
      </c>
      <c r="G27" s="2">
        <v>902.57150000000001</v>
      </c>
      <c r="H27">
        <v>0</v>
      </c>
    </row>
    <row r="28" spans="1:8" x14ac:dyDescent="0.2">
      <c r="A28">
        <v>1996</v>
      </c>
      <c r="B28" s="2">
        <v>8073.1217500000002</v>
      </c>
      <c r="C28" s="1">
        <v>5.4083333333333332</v>
      </c>
      <c r="D28" s="2">
        <v>1715.729</v>
      </c>
      <c r="E28" s="3">
        <v>5.3004644808743171</v>
      </c>
      <c r="F28" s="2">
        <v>867.58924999999999</v>
      </c>
      <c r="G28" s="2">
        <v>963.96574999999996</v>
      </c>
      <c r="H28">
        <v>0</v>
      </c>
    </row>
    <row r="29" spans="1:8" x14ac:dyDescent="0.2">
      <c r="A29">
        <v>1997</v>
      </c>
      <c r="B29" s="2">
        <v>8577.5524999999998</v>
      </c>
      <c r="C29" s="1">
        <v>4.9416666666666664</v>
      </c>
      <c r="D29" s="2">
        <v>1759.35</v>
      </c>
      <c r="E29" s="3">
        <v>5.4615068493150689</v>
      </c>
      <c r="F29" s="2">
        <v>953.80274999999995</v>
      </c>
      <c r="G29" s="2">
        <v>1055.7739999999999</v>
      </c>
      <c r="H29">
        <v>0</v>
      </c>
    </row>
    <row r="30" spans="1:8" x14ac:dyDescent="0.2">
      <c r="A30">
        <v>1998</v>
      </c>
      <c r="B30" s="2">
        <v>9062.81675</v>
      </c>
      <c r="C30" s="1">
        <v>4.5</v>
      </c>
      <c r="D30" s="2">
        <v>1788.4392499999999</v>
      </c>
      <c r="E30" s="3">
        <v>5.3509315068493155</v>
      </c>
      <c r="F30" s="2">
        <v>952.97900000000004</v>
      </c>
      <c r="G30" s="2">
        <v>1115.68975</v>
      </c>
      <c r="H30">
        <v>0</v>
      </c>
    </row>
    <row r="31" spans="1:8" x14ac:dyDescent="0.2">
      <c r="A31">
        <v>1999</v>
      </c>
      <c r="B31" s="2">
        <v>9631.1717499999995</v>
      </c>
      <c r="C31" s="1">
        <v>4.2166666666666668</v>
      </c>
      <c r="D31" s="2">
        <v>1836.827</v>
      </c>
      <c r="E31" s="3">
        <v>4.9723561643835614</v>
      </c>
      <c r="F31" s="2">
        <v>992.91025000000002</v>
      </c>
      <c r="G31" s="2">
        <v>1252.4602500000001</v>
      </c>
      <c r="H31">
        <v>0</v>
      </c>
    </row>
    <row r="32" spans="1:8" x14ac:dyDescent="0.2">
      <c r="A32">
        <v>2000</v>
      </c>
      <c r="B32" s="2">
        <v>10250.951999999999</v>
      </c>
      <c r="C32" s="1">
        <v>3.9666666666666668</v>
      </c>
      <c r="D32" s="2">
        <v>1908.0915</v>
      </c>
      <c r="E32" s="3">
        <v>6.2374316939890706</v>
      </c>
      <c r="F32" s="2">
        <v>1096.1107500000001</v>
      </c>
      <c r="G32" s="2">
        <v>1477.184</v>
      </c>
      <c r="H32">
        <v>0</v>
      </c>
    </row>
    <row r="33" spans="1:8" x14ac:dyDescent="0.2">
      <c r="A33">
        <v>2001</v>
      </c>
      <c r="B33" s="2">
        <v>10581.929</v>
      </c>
      <c r="C33" s="1">
        <v>4.7416666666666671</v>
      </c>
      <c r="D33" s="2">
        <v>2017.3285000000001</v>
      </c>
      <c r="E33" s="3">
        <v>3.8783561643835616</v>
      </c>
      <c r="F33" s="2">
        <v>1026.8117500000001</v>
      </c>
      <c r="G33" s="2">
        <v>1403.559</v>
      </c>
      <c r="H33">
        <v>0</v>
      </c>
    </row>
    <row r="34" spans="1:8" x14ac:dyDescent="0.2">
      <c r="A34">
        <v>2002</v>
      </c>
      <c r="B34" s="2">
        <v>10929.108249999999</v>
      </c>
      <c r="C34" s="1">
        <v>5.7833333333333332</v>
      </c>
      <c r="D34" s="2">
        <v>2138.6997500000002</v>
      </c>
      <c r="E34" s="3">
        <v>1.6667945205479453</v>
      </c>
      <c r="F34" s="2">
        <v>997.97924999999998</v>
      </c>
      <c r="G34" s="2">
        <v>1437.7239999999999</v>
      </c>
      <c r="H34">
        <v>0</v>
      </c>
    </row>
    <row r="35" spans="1:8" x14ac:dyDescent="0.2">
      <c r="A35">
        <v>2003</v>
      </c>
      <c r="B35" s="2">
        <v>11456.449500000001</v>
      </c>
      <c r="C35" s="1">
        <v>5.9916666666666671</v>
      </c>
      <c r="D35" s="2">
        <v>2293.49575</v>
      </c>
      <c r="E35" s="3">
        <v>1.1264931506849316</v>
      </c>
      <c r="F35" s="2">
        <v>1035.1645000000001</v>
      </c>
      <c r="G35" s="2">
        <v>1557.1197500000001</v>
      </c>
      <c r="H35">
        <v>0</v>
      </c>
    </row>
    <row r="36" spans="1:8" x14ac:dyDescent="0.2">
      <c r="A36">
        <v>2004</v>
      </c>
      <c r="B36" s="2">
        <v>12217.195750000001</v>
      </c>
      <c r="C36" s="1">
        <v>5.541666666666667</v>
      </c>
      <c r="D36" s="2">
        <v>2421.57125</v>
      </c>
      <c r="E36" s="3">
        <v>1.3503278688524589</v>
      </c>
      <c r="F36" s="2">
        <v>1176.3625</v>
      </c>
      <c r="G36" s="2">
        <v>1810.5035</v>
      </c>
      <c r="H36">
        <v>0</v>
      </c>
    </row>
    <row r="37" spans="1:8" x14ac:dyDescent="0.2">
      <c r="A37">
        <v>2005</v>
      </c>
      <c r="B37" s="2">
        <v>13039.197</v>
      </c>
      <c r="C37" s="1">
        <v>5.083333333333333</v>
      </c>
      <c r="D37" s="2">
        <v>2598.4634999999998</v>
      </c>
      <c r="E37" s="3">
        <v>3.217068493150685</v>
      </c>
      <c r="F37" s="2">
        <v>1301.5797500000001</v>
      </c>
      <c r="G37" s="2">
        <v>2041.4825000000001</v>
      </c>
      <c r="H37">
        <v>0</v>
      </c>
    </row>
    <row r="38" spans="1:8" x14ac:dyDescent="0.2">
      <c r="A38">
        <v>2006</v>
      </c>
      <c r="B38" s="2">
        <v>13815.583000000001</v>
      </c>
      <c r="C38" s="1">
        <v>4.6083333333333334</v>
      </c>
      <c r="D38" s="2">
        <v>2760.7217500000002</v>
      </c>
      <c r="E38" s="3">
        <v>4.9654246575342462</v>
      </c>
      <c r="F38" s="2">
        <v>1470.1702499999999</v>
      </c>
      <c r="G38" s="2">
        <v>2256.6232500000001</v>
      </c>
      <c r="H38">
        <v>0</v>
      </c>
    </row>
    <row r="39" spans="1:8" x14ac:dyDescent="0.2">
      <c r="A39">
        <v>2007</v>
      </c>
      <c r="B39" s="2">
        <v>14474.227000000001</v>
      </c>
      <c r="C39" s="1">
        <v>4.6166666666666671</v>
      </c>
      <c r="D39" s="2">
        <v>2928.0034999999998</v>
      </c>
      <c r="E39" s="3">
        <v>5.0173150684931507</v>
      </c>
      <c r="F39" s="2">
        <v>1659.29475</v>
      </c>
      <c r="G39" s="2">
        <v>2395.2275</v>
      </c>
      <c r="H39">
        <v>0</v>
      </c>
    </row>
    <row r="40" spans="1:8" x14ac:dyDescent="0.2">
      <c r="A40">
        <v>2008</v>
      </c>
      <c r="B40" s="2">
        <v>14769.86175</v>
      </c>
      <c r="C40" s="1">
        <v>5.8</v>
      </c>
      <c r="D40" s="2">
        <v>3206.9875000000002</v>
      </c>
      <c r="E40" s="3">
        <v>1.9241803278688525</v>
      </c>
      <c r="F40" s="2">
        <v>1835.2805000000001</v>
      </c>
      <c r="G40" s="2">
        <v>2576.1505000000002</v>
      </c>
      <c r="H40">
        <v>0</v>
      </c>
    </row>
    <row r="41" spans="1:8" x14ac:dyDescent="0.2">
      <c r="A41">
        <v>2009</v>
      </c>
      <c r="B41" s="2">
        <v>14478.06725</v>
      </c>
      <c r="C41" s="1">
        <v>9.2833333333333332</v>
      </c>
      <c r="D41" s="2">
        <v>3485.24</v>
      </c>
      <c r="E41" s="3">
        <v>0.1586027397260274</v>
      </c>
      <c r="F41" s="2">
        <v>1582.7735</v>
      </c>
      <c r="G41" s="2">
        <v>2001.9267500000001</v>
      </c>
      <c r="H41">
        <v>1</v>
      </c>
    </row>
    <row r="42" spans="1:8" x14ac:dyDescent="0.2">
      <c r="A42">
        <v>2010</v>
      </c>
      <c r="B42" s="2">
        <v>15048.971</v>
      </c>
      <c r="C42" s="1">
        <v>9.6083333333333325</v>
      </c>
      <c r="D42" s="2">
        <v>3764.6252500000001</v>
      </c>
      <c r="E42" s="3">
        <v>0.17624657534246577</v>
      </c>
      <c r="F42" s="2">
        <v>1857.24675</v>
      </c>
      <c r="G42" s="2">
        <v>2389.5552499999999</v>
      </c>
      <c r="H42">
        <v>1</v>
      </c>
    </row>
    <row r="43" spans="1:8" x14ac:dyDescent="0.2">
      <c r="A43">
        <v>2011</v>
      </c>
      <c r="B43" s="2">
        <v>15599.7315</v>
      </c>
      <c r="C43" s="1">
        <v>8.9333333333333336</v>
      </c>
      <c r="D43" s="2">
        <v>3807.7502500000001</v>
      </c>
      <c r="E43" s="3">
        <v>0.1015068493150685</v>
      </c>
      <c r="F43" s="2">
        <v>2115.86375</v>
      </c>
      <c r="G43" s="2">
        <v>2695.4805000000001</v>
      </c>
      <c r="H43">
        <v>1</v>
      </c>
    </row>
    <row r="44" spans="1:8" x14ac:dyDescent="0.2">
      <c r="A44">
        <v>2012</v>
      </c>
      <c r="B44" s="2">
        <v>16253.97</v>
      </c>
      <c r="C44" s="1">
        <v>8.0749999999999993</v>
      </c>
      <c r="D44" s="2">
        <v>3773.5032500000002</v>
      </c>
      <c r="E44" s="3">
        <v>0.14057377049180328</v>
      </c>
      <c r="F44" s="2">
        <v>2217.6997500000002</v>
      </c>
      <c r="G44" s="2">
        <v>2769.3175000000001</v>
      </c>
      <c r="H44">
        <v>1</v>
      </c>
    </row>
    <row r="45" spans="1:8" x14ac:dyDescent="0.2">
      <c r="A45">
        <v>2013</v>
      </c>
      <c r="B45" s="2">
        <v>16880.683249999998</v>
      </c>
      <c r="C45" s="1">
        <v>7.3583333333333334</v>
      </c>
      <c r="D45" s="2">
        <v>3770.2550000000001</v>
      </c>
      <c r="E45" s="3">
        <v>0.10734246575342465</v>
      </c>
      <c r="F45" s="2">
        <v>2287.922</v>
      </c>
      <c r="G45" s="2">
        <v>2766.3755000000001</v>
      </c>
      <c r="H45">
        <v>1</v>
      </c>
    </row>
    <row r="46" spans="1:8" x14ac:dyDescent="0.2">
      <c r="A46">
        <v>2014</v>
      </c>
      <c r="B46" s="2">
        <v>17608.13825</v>
      </c>
      <c r="C46" s="1">
        <v>6.1583333333333332</v>
      </c>
      <c r="D46" s="2">
        <v>3888.4369999999999</v>
      </c>
      <c r="E46" s="3">
        <v>8.8493150684931507E-2</v>
      </c>
      <c r="F46" s="2">
        <v>2378.54475</v>
      </c>
      <c r="G46" s="2">
        <v>2887.4450000000002</v>
      </c>
      <c r="H46">
        <v>1</v>
      </c>
    </row>
    <row r="47" spans="1:8" x14ac:dyDescent="0.2">
      <c r="A47">
        <v>2015</v>
      </c>
      <c r="B47" s="2">
        <v>18295.019</v>
      </c>
      <c r="C47" s="1">
        <v>5.2750000000000004</v>
      </c>
      <c r="D47" s="2">
        <v>4005.8252499999999</v>
      </c>
      <c r="E47" s="3">
        <v>0.13372602739726028</v>
      </c>
      <c r="F47" s="2">
        <v>2270.6222499999999</v>
      </c>
      <c r="G47" s="2">
        <v>2794.94175</v>
      </c>
      <c r="H47">
        <v>1</v>
      </c>
    </row>
    <row r="48" spans="1:8" x14ac:dyDescent="0.2">
      <c r="A48">
        <v>2016</v>
      </c>
      <c r="B48" s="2">
        <v>18804.913250000001</v>
      </c>
      <c r="C48" s="1">
        <v>4.875</v>
      </c>
      <c r="D48" s="2">
        <v>4127.9747500000003</v>
      </c>
      <c r="E48" s="3">
        <v>0.39319672131147543</v>
      </c>
      <c r="F48" s="2">
        <v>2235.558</v>
      </c>
      <c r="G48" s="2">
        <v>2738.8297499999999</v>
      </c>
      <c r="H48">
        <v>1</v>
      </c>
    </row>
    <row r="49" spans="1:8" x14ac:dyDescent="0.2">
      <c r="A49">
        <v>2017</v>
      </c>
      <c r="B49" s="2">
        <v>19612.102500000001</v>
      </c>
      <c r="C49" s="1">
        <v>4.3583333333333334</v>
      </c>
      <c r="D49" s="2">
        <v>4240.54475</v>
      </c>
      <c r="E49" s="3">
        <v>1.002958904109589</v>
      </c>
      <c r="F49" s="2">
        <v>2388.2600000000002</v>
      </c>
      <c r="G49" s="2">
        <v>2931.5884999999998</v>
      </c>
      <c r="H49">
        <v>1</v>
      </c>
    </row>
    <row r="50" spans="1:8" x14ac:dyDescent="0.2">
      <c r="A50">
        <v>2018</v>
      </c>
      <c r="B50" s="2">
        <v>20656.515500000001</v>
      </c>
      <c r="C50" s="1">
        <v>3.8916666666666666</v>
      </c>
      <c r="D50" s="2">
        <v>4489.4790000000003</v>
      </c>
      <c r="E50" s="3">
        <v>1.8349315068493151</v>
      </c>
      <c r="F50" s="2">
        <v>2538.0889999999999</v>
      </c>
      <c r="G50" s="2">
        <v>3131.1657500000001</v>
      </c>
      <c r="H50">
        <v>1</v>
      </c>
    </row>
    <row r="51" spans="1:8" x14ac:dyDescent="0.2">
      <c r="A51">
        <v>2019</v>
      </c>
      <c r="B51" s="2">
        <v>21521.395</v>
      </c>
      <c r="C51" s="1">
        <v>3.6833333333333331</v>
      </c>
      <c r="D51" s="2">
        <v>4748.5664999999999</v>
      </c>
      <c r="E51" s="3">
        <v>2.1572602739726028</v>
      </c>
      <c r="F51" s="2">
        <v>2538.4504999999999</v>
      </c>
      <c r="G51" s="2">
        <v>3116.9535000000001</v>
      </c>
      <c r="H51">
        <v>1</v>
      </c>
    </row>
    <row r="52" spans="1:8" x14ac:dyDescent="0.2">
      <c r="A52">
        <v>2020</v>
      </c>
      <c r="B52" s="2">
        <v>21322.949499999999</v>
      </c>
      <c r="C52" s="1">
        <v>8.0916666666666668</v>
      </c>
      <c r="D52" s="2">
        <v>6669.6369999999997</v>
      </c>
      <c r="E52" s="3">
        <v>0.37224043715846994</v>
      </c>
      <c r="F52" s="2">
        <v>2150.1125000000002</v>
      </c>
      <c r="G52" s="2">
        <v>2776.5034999999998</v>
      </c>
      <c r="H52">
        <v>1</v>
      </c>
    </row>
    <row r="53" spans="1:8" x14ac:dyDescent="0.2">
      <c r="A53">
        <v>2021</v>
      </c>
      <c r="B53" s="2">
        <v>23594.030750000002</v>
      </c>
      <c r="C53" s="1">
        <v>5.3666666666666671</v>
      </c>
      <c r="D53" s="2">
        <v>7128.5574999999999</v>
      </c>
      <c r="E53" s="3">
        <v>7.8684931506849312E-2</v>
      </c>
      <c r="F53" s="2">
        <v>2550.0382500000001</v>
      </c>
      <c r="G53" s="2">
        <v>3408.2764999999999</v>
      </c>
      <c r="H53">
        <v>1</v>
      </c>
    </row>
    <row r="54" spans="1:8" x14ac:dyDescent="0.2">
      <c r="A54">
        <v>2022</v>
      </c>
      <c r="B54" s="2">
        <v>25744.108250000001</v>
      </c>
      <c r="C54" s="1">
        <v>3.6416666666666666</v>
      </c>
      <c r="D54" s="2">
        <v>6038.5110000000004</v>
      </c>
      <c r="E54" s="3">
        <v>1.6921917808219178</v>
      </c>
      <c r="F54" s="2">
        <v>2995.0462499999999</v>
      </c>
      <c r="G54" s="2">
        <v>3966.1644999999999</v>
      </c>
      <c r="H54">
        <v>1</v>
      </c>
    </row>
    <row r="55" spans="1:8" x14ac:dyDescent="0.2">
      <c r="A55">
        <v>2023</v>
      </c>
      <c r="B55" s="2">
        <v>26938.307000000001</v>
      </c>
      <c r="C55" s="1">
        <v>3.5</v>
      </c>
      <c r="D55" s="2">
        <v>6335.5379999999996</v>
      </c>
      <c r="E55" s="3">
        <v>4.9719032258064519</v>
      </c>
      <c r="F55" s="2">
        <v>3013.2820000000002</v>
      </c>
      <c r="G55" s="2">
        <v>3829.1709999999998</v>
      </c>
      <c r="H5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95AE-B975-DC4A-AEB1-77521F5B49A5}">
  <dimension ref="A1:I11"/>
  <sheetViews>
    <sheetView zoomScale="110" zoomScaleNormal="110" workbookViewId="0">
      <selection activeCell="D8" sqref="D8"/>
    </sheetView>
  </sheetViews>
  <sheetFormatPr baseColWidth="10" defaultColWidth="11" defaultRowHeight="16" x14ac:dyDescent="0.2"/>
  <sheetData>
    <row r="1" spans="1:9" x14ac:dyDescent="0.2">
      <c r="A1" t="s">
        <v>0</v>
      </c>
      <c r="B1" t="s">
        <v>8</v>
      </c>
      <c r="I1" t="s">
        <v>9</v>
      </c>
    </row>
    <row r="2" spans="1:9" x14ac:dyDescent="0.2">
      <c r="A2" t="s">
        <v>1</v>
      </c>
      <c r="B2" t="s">
        <v>10</v>
      </c>
    </row>
    <row r="3" spans="1:9" x14ac:dyDescent="0.2">
      <c r="A3" t="s">
        <v>2</v>
      </c>
      <c r="C3" t="s">
        <v>11</v>
      </c>
    </row>
    <row r="4" spans="1:9" x14ac:dyDescent="0.2">
      <c r="A4" t="s">
        <v>3</v>
      </c>
      <c r="C4" t="s">
        <v>12</v>
      </c>
    </row>
    <row r="5" spans="1:9" x14ac:dyDescent="0.2">
      <c r="A5" t="s">
        <v>4</v>
      </c>
      <c r="C5" t="s">
        <v>13</v>
      </c>
    </row>
    <row r="6" spans="1:9" x14ac:dyDescent="0.2">
      <c r="A6" t="s">
        <v>5</v>
      </c>
      <c r="C6" t="s">
        <v>14</v>
      </c>
    </row>
    <row r="7" spans="1:9" x14ac:dyDescent="0.2">
      <c r="A7" t="s">
        <v>6</v>
      </c>
      <c r="C7" t="s">
        <v>15</v>
      </c>
    </row>
    <row r="8" spans="1:9" x14ac:dyDescent="0.2">
      <c r="A8" t="s">
        <v>7</v>
      </c>
      <c r="D8" t="s">
        <v>16</v>
      </c>
    </row>
    <row r="10" spans="1:9" x14ac:dyDescent="0.2">
      <c r="A10" t="s">
        <v>17</v>
      </c>
    </row>
    <row r="11" spans="1:9" x14ac:dyDescent="0.2">
      <c r="A1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FC97-6D4B-DE4B-BAE8-03C6769B5D3A}">
  <dimension ref="A1:U55"/>
  <sheetViews>
    <sheetView topLeftCell="F14" zoomScale="120" zoomScaleNormal="120" workbookViewId="0">
      <selection activeCell="M41" sqref="M41"/>
    </sheetView>
  </sheetViews>
  <sheetFormatPr baseColWidth="10" defaultColWidth="11" defaultRowHeight="16" x14ac:dyDescent="0.2"/>
  <cols>
    <col min="2" max="2" width="17.5" customWidth="1"/>
    <col min="5" max="5" width="15.5" customWidth="1"/>
    <col min="8" max="8" width="14.1640625" customWidth="1"/>
    <col min="9" max="9" width="21.5" customWidth="1"/>
    <col min="10" max="10" width="12.33203125" customWidth="1"/>
    <col min="12" max="12" width="12.6640625" bestFit="1" customWidth="1"/>
  </cols>
  <sheetData>
    <row r="1" spans="1:21" s="4" customFormat="1" ht="39" customHeight="1" thickBot="1" x14ac:dyDescent="0.25">
      <c r="A1" s="4" t="s">
        <v>0</v>
      </c>
      <c r="B1" s="5" t="s">
        <v>19</v>
      </c>
      <c r="C1" s="14" t="s">
        <v>1</v>
      </c>
      <c r="D1" s="14" t="s">
        <v>2</v>
      </c>
      <c r="E1" s="14" t="s">
        <v>3</v>
      </c>
      <c r="F1" s="14" t="s">
        <v>4</v>
      </c>
      <c r="G1" s="14" t="s">
        <v>5</v>
      </c>
      <c r="H1" s="14" t="s">
        <v>6</v>
      </c>
      <c r="I1" s="15" t="s">
        <v>7</v>
      </c>
      <c r="J1" s="15"/>
    </row>
    <row r="2" spans="1:21" x14ac:dyDescent="0.2">
      <c r="A2">
        <v>1970</v>
      </c>
      <c r="B2">
        <f t="shared" ref="B2:B33" si="0">A2-1970</f>
        <v>0</v>
      </c>
      <c r="C2" s="2">
        <v>1073.3105</v>
      </c>
      <c r="D2" s="1">
        <v>4.9833333333333334</v>
      </c>
      <c r="E2" s="2">
        <v>219.94399999999999</v>
      </c>
      <c r="F2" s="3">
        <v>7.1709041095890411</v>
      </c>
      <c r="G2" s="2">
        <v>59.708500000000001</v>
      </c>
      <c r="H2" s="2">
        <v>55.76</v>
      </c>
      <c r="I2">
        <v>0</v>
      </c>
      <c r="K2" s="7"/>
      <c r="L2" s="7" t="s">
        <v>1</v>
      </c>
      <c r="M2" s="7" t="s">
        <v>2</v>
      </c>
      <c r="N2" s="7" t="s">
        <v>3</v>
      </c>
      <c r="O2" s="7" t="s">
        <v>4</v>
      </c>
      <c r="P2" s="7" t="s">
        <v>5</v>
      </c>
      <c r="Q2" s="7" t="s">
        <v>6</v>
      </c>
      <c r="R2" s="7" t="s">
        <v>7</v>
      </c>
      <c r="S2" s="7"/>
      <c r="T2" s="16"/>
      <c r="U2" s="16"/>
    </row>
    <row r="3" spans="1:21" x14ac:dyDescent="0.2">
      <c r="A3">
        <v>1971</v>
      </c>
      <c r="B3">
        <f t="shared" si="0"/>
        <v>1</v>
      </c>
      <c r="C3" s="2">
        <v>1164.8497500000001</v>
      </c>
      <c r="D3" s="1">
        <v>5.95</v>
      </c>
      <c r="E3" s="2">
        <v>241.60175000000001</v>
      </c>
      <c r="F3" s="3">
        <v>4.6679452054794517</v>
      </c>
      <c r="G3" s="2">
        <v>62.96275</v>
      </c>
      <c r="H3" s="2">
        <v>62.341999999999999</v>
      </c>
      <c r="I3">
        <v>0</v>
      </c>
      <c r="K3" t="s">
        <v>1</v>
      </c>
      <c r="L3" s="2">
        <v>1</v>
      </c>
      <c r="M3" s="2"/>
      <c r="N3" s="2"/>
      <c r="O3" s="2"/>
      <c r="P3" s="2"/>
      <c r="Q3" s="2"/>
      <c r="R3" s="2"/>
    </row>
    <row r="4" spans="1:21" x14ac:dyDescent="0.2">
      <c r="A4">
        <v>1972</v>
      </c>
      <c r="B4">
        <f t="shared" si="0"/>
        <v>2</v>
      </c>
      <c r="C4" s="2">
        <v>1279.1120000000001</v>
      </c>
      <c r="D4" s="1">
        <v>5.6</v>
      </c>
      <c r="E4" s="2">
        <v>268.01974999999999</v>
      </c>
      <c r="F4" s="3">
        <v>4.4371311475409838</v>
      </c>
      <c r="G4" s="2">
        <v>70.843249999999998</v>
      </c>
      <c r="H4" s="2">
        <v>74.215500000000006</v>
      </c>
      <c r="I4">
        <v>0</v>
      </c>
      <c r="K4" t="s">
        <v>2</v>
      </c>
      <c r="L4" s="2">
        <v>-0.31397504703957008</v>
      </c>
      <c r="M4" s="2">
        <v>1</v>
      </c>
      <c r="N4" s="2"/>
      <c r="O4" s="2"/>
      <c r="P4" s="2"/>
      <c r="Q4" s="2"/>
      <c r="R4" s="2"/>
      <c r="S4" s="2"/>
      <c r="T4" s="2"/>
      <c r="U4" s="2"/>
    </row>
    <row r="5" spans="1:21" x14ac:dyDescent="0.2">
      <c r="A5">
        <v>1973</v>
      </c>
      <c r="B5">
        <f t="shared" si="0"/>
        <v>3</v>
      </c>
      <c r="C5" s="2">
        <v>1425.376</v>
      </c>
      <c r="D5" s="1">
        <v>4.8583333333333334</v>
      </c>
      <c r="E5" s="2">
        <v>287.55549999999999</v>
      </c>
      <c r="F5" s="3">
        <v>8.7422739726027405</v>
      </c>
      <c r="G5" s="2">
        <v>95.269499999999994</v>
      </c>
      <c r="H5" s="2">
        <v>91.159000000000006</v>
      </c>
      <c r="I5">
        <v>0</v>
      </c>
      <c r="K5" t="s">
        <v>3</v>
      </c>
      <c r="L5" s="2">
        <v>0.97744687881429493</v>
      </c>
      <c r="M5" s="2">
        <v>-0.21874857872603953</v>
      </c>
      <c r="N5" s="2">
        <v>1</v>
      </c>
      <c r="O5" s="2"/>
      <c r="P5" s="2"/>
      <c r="Q5" s="2"/>
      <c r="R5" s="2"/>
      <c r="S5" s="2"/>
      <c r="T5" s="2"/>
      <c r="U5" s="2"/>
    </row>
    <row r="6" spans="1:21" x14ac:dyDescent="0.2">
      <c r="A6">
        <v>1974</v>
      </c>
      <c r="B6">
        <f t="shared" si="0"/>
        <v>4</v>
      </c>
      <c r="C6" s="2">
        <v>1545.2425000000001</v>
      </c>
      <c r="D6" s="1">
        <v>5.6416666666666666</v>
      </c>
      <c r="E6" s="2">
        <v>319.84924999999998</v>
      </c>
      <c r="F6" s="3">
        <v>10.511397260273972</v>
      </c>
      <c r="G6" s="2">
        <v>126.65</v>
      </c>
      <c r="H6" s="2">
        <v>127.46475</v>
      </c>
      <c r="I6">
        <v>0</v>
      </c>
      <c r="K6" t="s">
        <v>4</v>
      </c>
      <c r="L6" s="2">
        <v>-0.71946921628870208</v>
      </c>
      <c r="M6" s="2">
        <v>0.10732831307818345</v>
      </c>
      <c r="N6" s="2">
        <v>-0.69847553201936519</v>
      </c>
      <c r="O6" s="2">
        <v>1</v>
      </c>
      <c r="P6" s="2"/>
      <c r="Q6" s="2"/>
      <c r="R6" s="2"/>
      <c r="S6" s="2"/>
      <c r="T6" s="2"/>
      <c r="U6" s="2"/>
    </row>
    <row r="7" spans="1:21" x14ac:dyDescent="0.2">
      <c r="A7">
        <v>1975</v>
      </c>
      <c r="B7">
        <f t="shared" si="0"/>
        <v>5</v>
      </c>
      <c r="C7" s="2">
        <v>1684.905</v>
      </c>
      <c r="D7" s="1">
        <v>8.4749999999999996</v>
      </c>
      <c r="E7" s="2">
        <v>374.75900000000001</v>
      </c>
      <c r="F7" s="3">
        <v>5.8211780821917811</v>
      </c>
      <c r="G7" s="2">
        <v>138.70625000000001</v>
      </c>
      <c r="H7" s="2">
        <v>122.7295</v>
      </c>
      <c r="I7">
        <v>0</v>
      </c>
      <c r="K7" t="s">
        <v>5</v>
      </c>
      <c r="L7" s="2">
        <v>0.98754874042193974</v>
      </c>
      <c r="M7" s="2">
        <v>-0.27994553653165122</v>
      </c>
      <c r="N7" s="2">
        <v>0.95730715073244232</v>
      </c>
      <c r="O7" s="2">
        <v>-0.72615896336626995</v>
      </c>
      <c r="P7" s="2">
        <v>1</v>
      </c>
      <c r="Q7" s="2"/>
      <c r="R7" s="2"/>
      <c r="S7" s="2"/>
      <c r="T7" s="2"/>
      <c r="U7" s="2"/>
    </row>
    <row r="8" spans="1:21" x14ac:dyDescent="0.2">
      <c r="A8">
        <v>1976</v>
      </c>
      <c r="B8">
        <f t="shared" si="0"/>
        <v>6</v>
      </c>
      <c r="C8" s="2">
        <v>1873.4124999999999</v>
      </c>
      <c r="D8" s="1">
        <v>7.7</v>
      </c>
      <c r="E8" s="2">
        <v>403.48399999999998</v>
      </c>
      <c r="F8" s="3">
        <v>5.0450819672131146</v>
      </c>
      <c r="G8" s="2">
        <v>149.51499999999999</v>
      </c>
      <c r="H8" s="2">
        <v>151.1455</v>
      </c>
      <c r="I8">
        <v>0</v>
      </c>
      <c r="K8" t="s">
        <v>6</v>
      </c>
      <c r="L8" s="12">
        <v>0.98989851638552884</v>
      </c>
      <c r="M8" s="2">
        <v>-0.29431727604671981</v>
      </c>
      <c r="N8" s="2">
        <v>0.95726216097811412</v>
      </c>
      <c r="O8" s="2">
        <v>-0.72987571892105174</v>
      </c>
      <c r="P8" s="2">
        <v>0.99347152373555159</v>
      </c>
      <c r="Q8" s="2">
        <v>1</v>
      </c>
      <c r="R8" s="2"/>
      <c r="S8" s="11"/>
      <c r="T8" s="2"/>
      <c r="U8" s="2"/>
    </row>
    <row r="9" spans="1:21" ht="17" thickBot="1" x14ac:dyDescent="0.25">
      <c r="A9">
        <v>1977</v>
      </c>
      <c r="B9">
        <f t="shared" si="0"/>
        <v>7</v>
      </c>
      <c r="C9" s="2">
        <v>2081.8249999999998</v>
      </c>
      <c r="D9" s="1">
        <v>7.05</v>
      </c>
      <c r="E9" s="2">
        <v>437.31675000000001</v>
      </c>
      <c r="F9" s="3">
        <v>5.5423013698630141</v>
      </c>
      <c r="G9" s="2">
        <v>159.3485</v>
      </c>
      <c r="H9" s="2">
        <v>182.4425</v>
      </c>
      <c r="I9">
        <v>0</v>
      </c>
      <c r="K9" s="6" t="s">
        <v>7</v>
      </c>
      <c r="L9" s="10">
        <v>0.82895614020158437</v>
      </c>
      <c r="M9" s="10">
        <v>5.7316266113815731E-3</v>
      </c>
      <c r="N9" s="10">
        <v>0.85168159198139726</v>
      </c>
      <c r="O9" s="10">
        <v>-0.65326677286985535</v>
      </c>
      <c r="P9" s="10">
        <v>0.86895437095934125</v>
      </c>
      <c r="Q9" s="10">
        <v>0.83166730015967005</v>
      </c>
      <c r="R9" s="10">
        <v>1</v>
      </c>
      <c r="S9" s="10"/>
      <c r="T9" s="11"/>
      <c r="U9" s="2"/>
    </row>
    <row r="10" spans="1:21" x14ac:dyDescent="0.2">
      <c r="A10">
        <v>1978</v>
      </c>
      <c r="B10">
        <f t="shared" si="0"/>
        <v>8</v>
      </c>
      <c r="C10" s="2">
        <v>2351.5987500000001</v>
      </c>
      <c r="D10" s="1">
        <v>6.0666666666666664</v>
      </c>
      <c r="E10" s="2">
        <v>485.86500000000001</v>
      </c>
      <c r="F10" s="3">
        <v>7.9368767123287673</v>
      </c>
      <c r="G10" s="2">
        <v>186.88325</v>
      </c>
      <c r="H10" s="2">
        <v>212.24975000000001</v>
      </c>
      <c r="I10">
        <v>0</v>
      </c>
      <c r="N10" s="2"/>
      <c r="O10" s="2"/>
      <c r="P10" s="2"/>
      <c r="Q10" s="2"/>
      <c r="R10" s="2"/>
      <c r="S10" s="2"/>
      <c r="T10" s="2"/>
      <c r="U10" s="11"/>
    </row>
    <row r="11" spans="1:21" x14ac:dyDescent="0.2">
      <c r="A11">
        <v>1979</v>
      </c>
      <c r="B11">
        <f t="shared" si="0"/>
        <v>9</v>
      </c>
      <c r="C11" s="2">
        <v>2627.3262500000001</v>
      </c>
      <c r="D11" s="1">
        <v>5.85</v>
      </c>
      <c r="E11" s="2">
        <v>534.38625000000002</v>
      </c>
      <c r="F11" s="3">
        <v>11.202794520547945</v>
      </c>
      <c r="G11" s="2">
        <v>230.12950000000001</v>
      </c>
      <c r="H11" s="2">
        <v>252.67425</v>
      </c>
      <c r="I11">
        <v>0</v>
      </c>
      <c r="J11" s="17" t="s">
        <v>20</v>
      </c>
      <c r="K11" s="13" t="s">
        <v>21</v>
      </c>
    </row>
    <row r="12" spans="1:21" x14ac:dyDescent="0.2">
      <c r="A12">
        <v>1980</v>
      </c>
      <c r="B12">
        <f t="shared" si="0"/>
        <v>10</v>
      </c>
      <c r="C12" s="2">
        <v>2857.3085000000001</v>
      </c>
      <c r="D12" s="1">
        <v>7.1749999999999998</v>
      </c>
      <c r="E12" s="2">
        <v>622.45524999999998</v>
      </c>
      <c r="F12" s="3">
        <v>13.349726775956285</v>
      </c>
      <c r="G12" s="2">
        <v>280.77175</v>
      </c>
      <c r="H12" s="2">
        <v>293.82825000000003</v>
      </c>
      <c r="I12">
        <v>0</v>
      </c>
    </row>
    <row r="13" spans="1:21" x14ac:dyDescent="0.2">
      <c r="A13">
        <v>1981</v>
      </c>
      <c r="B13">
        <f t="shared" si="0"/>
        <v>11</v>
      </c>
      <c r="C13" s="2">
        <v>3207.0412500000002</v>
      </c>
      <c r="D13" s="1">
        <v>7.6166666666666671</v>
      </c>
      <c r="E13" s="2">
        <v>709.13499999999999</v>
      </c>
      <c r="F13" s="3">
        <v>16.38635616438356</v>
      </c>
      <c r="G13" s="2">
        <v>305.23899999999998</v>
      </c>
      <c r="H13" s="2">
        <v>317.75850000000003</v>
      </c>
      <c r="I13">
        <v>0</v>
      </c>
    </row>
    <row r="14" spans="1:21" x14ac:dyDescent="0.2">
      <c r="A14">
        <v>1982</v>
      </c>
      <c r="B14">
        <f t="shared" si="0"/>
        <v>12</v>
      </c>
      <c r="C14" s="2">
        <v>3343.7892499999998</v>
      </c>
      <c r="D14" s="1">
        <v>9.7083333333333339</v>
      </c>
      <c r="E14" s="2">
        <v>786.01649999999995</v>
      </c>
      <c r="F14" s="3">
        <v>12.237671232876712</v>
      </c>
      <c r="G14" s="2">
        <v>283.20974999999999</v>
      </c>
      <c r="H14" s="2">
        <v>303.18400000000003</v>
      </c>
      <c r="I14">
        <v>0</v>
      </c>
    </row>
    <row r="15" spans="1:21" x14ac:dyDescent="0.2">
      <c r="A15">
        <v>1983</v>
      </c>
      <c r="B15">
        <f t="shared" si="0"/>
        <v>13</v>
      </c>
      <c r="C15" s="2">
        <v>3634.0365000000002</v>
      </c>
      <c r="D15" s="1">
        <v>9.6</v>
      </c>
      <c r="E15" s="2">
        <v>851.94200000000001</v>
      </c>
      <c r="F15" s="3">
        <v>9.0902739726027395</v>
      </c>
      <c r="G15" s="2">
        <v>276.99624999999997</v>
      </c>
      <c r="H15" s="2">
        <v>328.63825000000003</v>
      </c>
      <c r="I15">
        <v>0</v>
      </c>
      <c r="K15" s="42" t="s">
        <v>87</v>
      </c>
      <c r="L15" s="42"/>
      <c r="M15" s="42"/>
      <c r="N15" s="42"/>
    </row>
    <row r="16" spans="1:21" ht="17" thickBot="1" x14ac:dyDescent="0.25">
      <c r="A16">
        <v>1984</v>
      </c>
      <c r="B16">
        <f t="shared" si="0"/>
        <v>14</v>
      </c>
      <c r="C16" s="2">
        <v>4037.614</v>
      </c>
      <c r="D16" s="1">
        <v>7.5083333333333329</v>
      </c>
      <c r="E16" s="2">
        <v>907.68550000000005</v>
      </c>
      <c r="F16" s="3">
        <v>10.225081967213114</v>
      </c>
      <c r="G16" s="2">
        <v>302.38049999999998</v>
      </c>
      <c r="H16" s="2">
        <v>405.10725000000002</v>
      </c>
      <c r="I16">
        <v>0</v>
      </c>
    </row>
    <row r="17" spans="1:20" x14ac:dyDescent="0.2">
      <c r="A17">
        <v>1985</v>
      </c>
      <c r="B17">
        <f t="shared" si="0"/>
        <v>15</v>
      </c>
      <c r="C17" s="2">
        <v>4338.9804999999997</v>
      </c>
      <c r="D17" s="1">
        <v>7.1916666666666664</v>
      </c>
      <c r="E17" s="2">
        <v>974.97074999999995</v>
      </c>
      <c r="F17" s="3">
        <v>8.0996712328767124</v>
      </c>
      <c r="G17" s="2">
        <v>303.21050000000002</v>
      </c>
      <c r="H17" s="2">
        <v>417.2285</v>
      </c>
      <c r="I17">
        <v>0</v>
      </c>
      <c r="K17" s="18" t="s">
        <v>23</v>
      </c>
      <c r="L17" s="18"/>
    </row>
    <row r="18" spans="1:20" x14ac:dyDescent="0.2">
      <c r="A18">
        <v>1986</v>
      </c>
      <c r="B18">
        <f t="shared" si="0"/>
        <v>16</v>
      </c>
      <c r="C18" s="2">
        <v>4579.6324999999997</v>
      </c>
      <c r="D18" s="1">
        <v>7</v>
      </c>
      <c r="E18" s="2">
        <v>1033.848</v>
      </c>
      <c r="F18" s="3">
        <v>6.7994794520547943</v>
      </c>
      <c r="G18" s="2">
        <v>320.99824999999998</v>
      </c>
      <c r="H18" s="2">
        <v>452.86700000000002</v>
      </c>
      <c r="I18">
        <v>0</v>
      </c>
      <c r="K18" t="s">
        <v>24</v>
      </c>
      <c r="L18" s="8">
        <v>0.98989851638552873</v>
      </c>
    </row>
    <row r="19" spans="1:20" x14ac:dyDescent="0.2">
      <c r="A19">
        <v>1987</v>
      </c>
      <c r="B19">
        <f t="shared" si="0"/>
        <v>17</v>
      </c>
      <c r="C19" s="2">
        <v>4855.2162500000004</v>
      </c>
      <c r="D19" s="1">
        <v>6.1749999999999998</v>
      </c>
      <c r="E19" s="2">
        <v>1065.22775</v>
      </c>
      <c r="F19" s="3">
        <v>6.660356164383562</v>
      </c>
      <c r="G19" s="2">
        <v>363.94299999999998</v>
      </c>
      <c r="H19" s="2">
        <v>508.71275000000003</v>
      </c>
      <c r="I19">
        <v>0</v>
      </c>
      <c r="K19" t="s">
        <v>25</v>
      </c>
      <c r="L19" s="19">
        <v>0.97989907274227095</v>
      </c>
    </row>
    <row r="20" spans="1:20" x14ac:dyDescent="0.2">
      <c r="A20">
        <v>1988</v>
      </c>
      <c r="B20">
        <f t="shared" si="0"/>
        <v>18</v>
      </c>
      <c r="C20" s="2">
        <v>5236.4380000000001</v>
      </c>
      <c r="D20" s="1">
        <v>5.4916666666666671</v>
      </c>
      <c r="E20" s="2">
        <v>1122.3887500000001</v>
      </c>
      <c r="F20" s="3">
        <v>7.5718032786885248</v>
      </c>
      <c r="G20" s="2">
        <v>444.60075000000001</v>
      </c>
      <c r="H20" s="2">
        <v>553.99374999999998</v>
      </c>
      <c r="I20">
        <v>0</v>
      </c>
      <c r="K20" t="s">
        <v>26</v>
      </c>
      <c r="L20" s="8">
        <v>0.97951251644885307</v>
      </c>
    </row>
    <row r="21" spans="1:20" x14ac:dyDescent="0.2">
      <c r="A21">
        <v>1989</v>
      </c>
      <c r="B21">
        <f t="shared" si="0"/>
        <v>19</v>
      </c>
      <c r="C21" s="2">
        <v>5641.5794999999998</v>
      </c>
      <c r="D21" s="1">
        <v>5.2583333333333329</v>
      </c>
      <c r="E21" s="2">
        <v>1201.838</v>
      </c>
      <c r="F21" s="3">
        <v>9.2149041095890407</v>
      </c>
      <c r="G21" s="2">
        <v>504.28924999999998</v>
      </c>
      <c r="H21" s="2">
        <v>591.03049999999996</v>
      </c>
      <c r="I21">
        <v>0</v>
      </c>
      <c r="K21" t="s">
        <v>27</v>
      </c>
      <c r="L21" s="8">
        <v>1028.83196623907</v>
      </c>
    </row>
    <row r="22" spans="1:20" ht="17" thickBot="1" x14ac:dyDescent="0.25">
      <c r="A22">
        <v>1990</v>
      </c>
      <c r="B22">
        <f t="shared" si="0"/>
        <v>20</v>
      </c>
      <c r="C22" s="2">
        <v>5963.1445000000003</v>
      </c>
      <c r="D22" s="1">
        <v>5.6166666666666671</v>
      </c>
      <c r="E22" s="2">
        <v>1290.90425</v>
      </c>
      <c r="F22" s="3">
        <v>8.0965205479452056</v>
      </c>
      <c r="G22" s="2">
        <v>551.87300000000005</v>
      </c>
      <c r="H22" s="2">
        <v>629.72749999999996</v>
      </c>
      <c r="I22">
        <v>0</v>
      </c>
      <c r="K22" s="6" t="s">
        <v>28</v>
      </c>
      <c r="L22" s="6">
        <v>54</v>
      </c>
    </row>
    <row r="23" spans="1:20" x14ac:dyDescent="0.2">
      <c r="A23">
        <v>1991</v>
      </c>
      <c r="B23">
        <f t="shared" si="0"/>
        <v>21</v>
      </c>
      <c r="C23" s="2">
        <v>6158.12925</v>
      </c>
      <c r="D23" s="1">
        <v>6.85</v>
      </c>
      <c r="E23" s="2">
        <v>1356.2304999999999</v>
      </c>
      <c r="F23" s="3">
        <v>5.6850136986301374</v>
      </c>
      <c r="G23" s="2">
        <v>594.93050000000005</v>
      </c>
      <c r="H23" s="2">
        <v>623.54425000000003</v>
      </c>
      <c r="I23">
        <v>0</v>
      </c>
    </row>
    <row r="24" spans="1:20" ht="17" thickBot="1" x14ac:dyDescent="0.25">
      <c r="A24">
        <v>1992</v>
      </c>
      <c r="B24">
        <f t="shared" si="0"/>
        <v>22</v>
      </c>
      <c r="C24" s="2">
        <v>6520.3272500000003</v>
      </c>
      <c r="D24" s="1">
        <v>7.4916666666666671</v>
      </c>
      <c r="E24" s="2">
        <v>1488.85725</v>
      </c>
      <c r="F24" s="3">
        <v>3.5210655737704917</v>
      </c>
      <c r="G24" s="2">
        <v>633.05274999999995</v>
      </c>
      <c r="H24" s="2">
        <v>667.79075</v>
      </c>
      <c r="I24">
        <v>0</v>
      </c>
      <c r="K24" t="s">
        <v>29</v>
      </c>
    </row>
    <row r="25" spans="1:20" x14ac:dyDescent="0.2">
      <c r="A25">
        <v>1993</v>
      </c>
      <c r="B25">
        <f t="shared" si="0"/>
        <v>23</v>
      </c>
      <c r="C25" s="2">
        <v>6858.5585000000001</v>
      </c>
      <c r="D25" s="1">
        <v>6.9083333333333332</v>
      </c>
      <c r="E25" s="2">
        <v>1544.5744999999999</v>
      </c>
      <c r="F25" s="3">
        <v>3.0213424657534249</v>
      </c>
      <c r="G25" s="2">
        <v>654.79925000000003</v>
      </c>
      <c r="H25" s="2">
        <v>719.97275000000002</v>
      </c>
      <c r="I25">
        <v>0</v>
      </c>
      <c r="K25" s="7"/>
      <c r="L25" s="7" t="s">
        <v>30</v>
      </c>
      <c r="M25" s="7" t="s">
        <v>31</v>
      </c>
      <c r="N25" s="7" t="s">
        <v>32</v>
      </c>
      <c r="O25" s="7" t="s">
        <v>33</v>
      </c>
      <c r="P25" s="7" t="s">
        <v>34</v>
      </c>
    </row>
    <row r="26" spans="1:20" x14ac:dyDescent="0.2">
      <c r="A26">
        <v>1994</v>
      </c>
      <c r="B26">
        <f t="shared" si="0"/>
        <v>24</v>
      </c>
      <c r="C26" s="2">
        <v>7287.2365</v>
      </c>
      <c r="D26" s="1">
        <v>6.1</v>
      </c>
      <c r="E26" s="2">
        <v>1584.96875</v>
      </c>
      <c r="F26" s="3">
        <v>4.2063287671232876</v>
      </c>
      <c r="G26" s="2">
        <v>720.93724999999995</v>
      </c>
      <c r="H26" s="2">
        <v>813.42425000000003</v>
      </c>
      <c r="I26">
        <v>0</v>
      </c>
      <c r="K26" t="s">
        <v>35</v>
      </c>
      <c r="L26">
        <v>1</v>
      </c>
      <c r="M26">
        <v>2683227506.8399215</v>
      </c>
      <c r="N26">
        <v>2683227506.8399215</v>
      </c>
      <c r="O26">
        <v>2534.9453350718204</v>
      </c>
      <c r="P26">
        <v>8.5057664325024977E-46</v>
      </c>
    </row>
    <row r="27" spans="1:20" x14ac:dyDescent="0.2">
      <c r="A27">
        <v>1995</v>
      </c>
      <c r="B27">
        <f t="shared" si="0"/>
        <v>25</v>
      </c>
      <c r="C27" s="2">
        <v>7639.7492499999998</v>
      </c>
      <c r="D27" s="1">
        <v>5.5916666666666668</v>
      </c>
      <c r="E27" s="2">
        <v>1659.5405000000001</v>
      </c>
      <c r="F27" s="3">
        <v>5.834301369863014</v>
      </c>
      <c r="G27" s="2">
        <v>812.81025</v>
      </c>
      <c r="H27" s="2">
        <v>902.57150000000001</v>
      </c>
      <c r="I27">
        <v>0</v>
      </c>
      <c r="K27" t="s">
        <v>36</v>
      </c>
      <c r="L27">
        <v>52</v>
      </c>
      <c r="M27">
        <v>55041751.167278253</v>
      </c>
      <c r="N27">
        <v>1058495.214755351</v>
      </c>
    </row>
    <row r="28" spans="1:20" ht="17" thickBot="1" x14ac:dyDescent="0.25">
      <c r="A28">
        <v>1996</v>
      </c>
      <c r="B28">
        <f t="shared" si="0"/>
        <v>26</v>
      </c>
      <c r="C28" s="2">
        <v>8073.1217500000002</v>
      </c>
      <c r="D28" s="1">
        <v>5.4083333333333332</v>
      </c>
      <c r="E28" s="2">
        <v>1715.729</v>
      </c>
      <c r="F28" s="3">
        <v>5.3004644808743171</v>
      </c>
      <c r="G28" s="2">
        <v>867.58924999999999</v>
      </c>
      <c r="H28" s="2">
        <v>963.96574999999996</v>
      </c>
      <c r="I28">
        <v>0</v>
      </c>
      <c r="K28" s="6" t="s">
        <v>37</v>
      </c>
      <c r="L28" s="6">
        <v>53</v>
      </c>
      <c r="M28" s="6">
        <v>2738269258.0071998</v>
      </c>
      <c r="N28" s="6"/>
      <c r="O28" s="6"/>
      <c r="P28" s="6"/>
    </row>
    <row r="29" spans="1:20" ht="17" thickBot="1" x14ac:dyDescent="0.25">
      <c r="A29">
        <v>1997</v>
      </c>
      <c r="B29">
        <f t="shared" si="0"/>
        <v>27</v>
      </c>
      <c r="C29" s="2">
        <v>8577.5524999999998</v>
      </c>
      <c r="D29" s="1">
        <v>4.9416666666666664</v>
      </c>
      <c r="E29" s="2">
        <v>1759.35</v>
      </c>
      <c r="F29" s="3">
        <v>5.4615068493150689</v>
      </c>
      <c r="G29" s="2">
        <v>953.80274999999995</v>
      </c>
      <c r="H29" s="2">
        <v>1055.7739999999999</v>
      </c>
      <c r="I29">
        <v>0</v>
      </c>
    </row>
    <row r="30" spans="1:20" x14ac:dyDescent="0.2">
      <c r="A30">
        <v>1998</v>
      </c>
      <c r="B30">
        <f t="shared" si="0"/>
        <v>28</v>
      </c>
      <c r="C30" s="2">
        <v>9062.81675</v>
      </c>
      <c r="D30" s="1">
        <v>4.5</v>
      </c>
      <c r="E30" s="2">
        <v>1788.4392499999999</v>
      </c>
      <c r="F30" s="3">
        <v>5.3509315068493155</v>
      </c>
      <c r="G30" s="2">
        <v>952.97900000000004</v>
      </c>
      <c r="H30" s="2">
        <v>1115.68975</v>
      </c>
      <c r="I30">
        <v>0</v>
      </c>
      <c r="K30" s="7"/>
      <c r="L30" s="7" t="s">
        <v>38</v>
      </c>
      <c r="M30" s="7" t="s">
        <v>27</v>
      </c>
      <c r="N30" s="7" t="s">
        <v>39</v>
      </c>
      <c r="O30" s="7" t="s">
        <v>40</v>
      </c>
      <c r="P30" s="7" t="s">
        <v>41</v>
      </c>
      <c r="Q30" s="7" t="s">
        <v>42</v>
      </c>
      <c r="R30" s="7" t="s">
        <v>43</v>
      </c>
      <c r="S30" s="7" t="s">
        <v>44</v>
      </c>
    </row>
    <row r="31" spans="1:20" x14ac:dyDescent="0.2">
      <c r="A31">
        <v>1999</v>
      </c>
      <c r="B31">
        <f t="shared" si="0"/>
        <v>29</v>
      </c>
      <c r="C31" s="2">
        <v>9631.1717499999995</v>
      </c>
      <c r="D31" s="1">
        <v>4.2166666666666668</v>
      </c>
      <c r="E31" s="2">
        <v>1836.827</v>
      </c>
      <c r="F31" s="3">
        <v>4.9723561643835614</v>
      </c>
      <c r="G31" s="2">
        <v>992.91025000000002</v>
      </c>
      <c r="H31" s="2">
        <v>1252.4602500000001</v>
      </c>
      <c r="I31">
        <v>0</v>
      </c>
      <c r="K31" t="s">
        <v>45</v>
      </c>
      <c r="L31" s="8">
        <v>1458.231652570712</v>
      </c>
      <c r="M31" s="8">
        <v>219.53983534602222</v>
      </c>
      <c r="N31" s="8">
        <v>6.6422189406872638</v>
      </c>
      <c r="O31" s="8">
        <v>1.8405720923467218E-8</v>
      </c>
      <c r="P31" s="8">
        <v>1017.6927433898478</v>
      </c>
      <c r="Q31" s="8">
        <v>1898.770561751576</v>
      </c>
      <c r="R31" s="8">
        <v>1017.6927433898478</v>
      </c>
      <c r="S31" s="8">
        <v>1898.770561751576</v>
      </c>
    </row>
    <row r="32" spans="1:20" ht="17" thickBot="1" x14ac:dyDescent="0.25">
      <c r="A32">
        <v>2000</v>
      </c>
      <c r="B32">
        <f t="shared" si="0"/>
        <v>30</v>
      </c>
      <c r="C32" s="2">
        <v>10250.951999999999</v>
      </c>
      <c r="D32" s="1">
        <v>3.9666666666666668</v>
      </c>
      <c r="E32" s="2">
        <v>1908.0915</v>
      </c>
      <c r="F32" s="3">
        <v>6.2374316939890706</v>
      </c>
      <c r="G32" s="2">
        <v>1096.1107500000001</v>
      </c>
      <c r="H32" s="2">
        <v>1477.184</v>
      </c>
      <c r="I32">
        <v>0</v>
      </c>
      <c r="K32" s="6" t="s">
        <v>6</v>
      </c>
      <c r="L32" s="9">
        <v>6.0968982017707525</v>
      </c>
      <c r="M32" s="9">
        <v>0.12109456308377964</v>
      </c>
      <c r="N32" s="9">
        <v>50.348240635317339</v>
      </c>
      <c r="O32" s="20">
        <v>8.5057664325024977E-46</v>
      </c>
      <c r="P32" s="9">
        <v>5.8539041836483454</v>
      </c>
      <c r="Q32" s="9">
        <v>6.3398922198931595</v>
      </c>
      <c r="R32" s="9">
        <v>5.8539041836483454</v>
      </c>
      <c r="S32" s="9">
        <v>6.3398922198931595</v>
      </c>
      <c r="T32" s="21" t="s">
        <v>46</v>
      </c>
    </row>
    <row r="33" spans="1:15" x14ac:dyDescent="0.2">
      <c r="A33">
        <v>2001</v>
      </c>
      <c r="B33">
        <f t="shared" si="0"/>
        <v>31</v>
      </c>
      <c r="C33" s="2">
        <v>10581.929</v>
      </c>
      <c r="D33" s="1">
        <v>4.7416666666666671</v>
      </c>
      <c r="E33" s="2">
        <v>2017.3285000000001</v>
      </c>
      <c r="F33" s="3">
        <v>3.8783561643835616</v>
      </c>
      <c r="G33" s="2">
        <v>1026.8117500000001</v>
      </c>
      <c r="H33" s="2">
        <v>1403.559</v>
      </c>
      <c r="I33">
        <v>0</v>
      </c>
    </row>
    <row r="34" spans="1:15" x14ac:dyDescent="0.2">
      <c r="A34">
        <v>2002</v>
      </c>
      <c r="B34">
        <f t="shared" ref="B34:B55" si="1">A34-1970</f>
        <v>32</v>
      </c>
      <c r="C34" s="2">
        <v>10929.108249999999</v>
      </c>
      <c r="D34" s="1">
        <v>5.7833333333333332</v>
      </c>
      <c r="E34" s="2">
        <v>2138.6997500000002</v>
      </c>
      <c r="F34" s="3">
        <v>1.6667945205479453</v>
      </c>
      <c r="G34" s="2">
        <v>997.97924999999998</v>
      </c>
      <c r="H34" s="2">
        <v>1437.7239999999999</v>
      </c>
      <c r="I34">
        <v>0</v>
      </c>
      <c r="M34" s="48" t="s">
        <v>114</v>
      </c>
      <c r="N34" s="48"/>
      <c r="O34" s="48"/>
    </row>
    <row r="35" spans="1:15" x14ac:dyDescent="0.2">
      <c r="A35">
        <v>2003</v>
      </c>
      <c r="B35">
        <f t="shared" si="1"/>
        <v>33</v>
      </c>
      <c r="C35" s="2">
        <v>11456.449500000001</v>
      </c>
      <c r="D35" s="1">
        <v>5.9916666666666671</v>
      </c>
      <c r="E35" s="2">
        <v>2293.49575</v>
      </c>
      <c r="F35" s="3">
        <v>1.1264931506849316</v>
      </c>
      <c r="G35" s="2">
        <v>1035.1645000000001</v>
      </c>
      <c r="H35" s="2">
        <v>1557.1197500000001</v>
      </c>
      <c r="I35">
        <v>0</v>
      </c>
    </row>
    <row r="36" spans="1:15" x14ac:dyDescent="0.2">
      <c r="A36">
        <v>2004</v>
      </c>
      <c r="B36">
        <f t="shared" si="1"/>
        <v>34</v>
      </c>
      <c r="C36" s="2">
        <v>12217.195750000001</v>
      </c>
      <c r="D36" s="1">
        <v>5.541666666666667</v>
      </c>
      <c r="E36" s="2">
        <v>2421.57125</v>
      </c>
      <c r="F36" s="3">
        <v>1.3503278688524589</v>
      </c>
      <c r="G36" s="2">
        <v>1176.3625</v>
      </c>
      <c r="H36" s="2">
        <v>1810.5035</v>
      </c>
      <c r="I36">
        <v>0</v>
      </c>
    </row>
    <row r="37" spans="1:15" x14ac:dyDescent="0.2">
      <c r="A37">
        <v>2005</v>
      </c>
      <c r="B37">
        <f t="shared" si="1"/>
        <v>35</v>
      </c>
      <c r="C37" s="2">
        <v>13039.197</v>
      </c>
      <c r="D37" s="1">
        <v>5.083333333333333</v>
      </c>
      <c r="E37" s="2">
        <v>2598.4634999999998</v>
      </c>
      <c r="F37" s="3">
        <v>3.217068493150685</v>
      </c>
      <c r="G37" s="2">
        <v>1301.5797500000001</v>
      </c>
      <c r="H37" s="2">
        <v>2041.4825000000001</v>
      </c>
      <c r="I37">
        <v>0</v>
      </c>
    </row>
    <row r="38" spans="1:15" x14ac:dyDescent="0.2">
      <c r="A38">
        <v>2006</v>
      </c>
      <c r="B38">
        <f t="shared" si="1"/>
        <v>36</v>
      </c>
      <c r="C38" s="2">
        <v>13815.583000000001</v>
      </c>
      <c r="D38" s="1">
        <v>4.6083333333333334</v>
      </c>
      <c r="E38" s="2">
        <v>2760.7217500000002</v>
      </c>
      <c r="F38" s="3">
        <v>4.9654246575342462</v>
      </c>
      <c r="G38" s="2">
        <v>1470.1702499999999</v>
      </c>
      <c r="H38" s="2">
        <v>2256.6232500000001</v>
      </c>
      <c r="I38">
        <v>0</v>
      </c>
    </row>
    <row r="39" spans="1:15" x14ac:dyDescent="0.2">
      <c r="A39">
        <v>2007</v>
      </c>
      <c r="B39">
        <f t="shared" si="1"/>
        <v>37</v>
      </c>
      <c r="C39" s="2">
        <v>14474.227000000001</v>
      </c>
      <c r="D39" s="1">
        <v>4.6166666666666671</v>
      </c>
      <c r="E39" s="2">
        <v>2928.0034999999998</v>
      </c>
      <c r="F39" s="3">
        <v>5.0173150684931507</v>
      </c>
      <c r="G39" s="2">
        <v>1659.29475</v>
      </c>
      <c r="H39" s="2">
        <v>2395.2275</v>
      </c>
      <c r="I39">
        <v>0</v>
      </c>
    </row>
    <row r="40" spans="1:15" x14ac:dyDescent="0.2">
      <c r="A40">
        <v>2008</v>
      </c>
      <c r="B40">
        <f t="shared" si="1"/>
        <v>38</v>
      </c>
      <c r="C40" s="2">
        <v>14769.86175</v>
      </c>
      <c r="D40" s="1">
        <v>5.8</v>
      </c>
      <c r="E40" s="2">
        <v>3206.9875000000002</v>
      </c>
      <c r="F40" s="3">
        <v>1.9241803278688525</v>
      </c>
      <c r="G40" s="2">
        <v>1835.2805000000001</v>
      </c>
      <c r="H40" s="2">
        <v>2576.1505000000002</v>
      </c>
      <c r="I40">
        <v>0</v>
      </c>
    </row>
    <row r="41" spans="1:15" x14ac:dyDescent="0.2">
      <c r="A41">
        <v>2009</v>
      </c>
      <c r="B41">
        <f t="shared" si="1"/>
        <v>39</v>
      </c>
      <c r="C41" s="2">
        <v>14478.06725</v>
      </c>
      <c r="D41" s="1">
        <v>9.2833333333333332</v>
      </c>
      <c r="E41" s="2">
        <v>3485.24</v>
      </c>
      <c r="F41" s="3">
        <v>0.1586027397260274</v>
      </c>
      <c r="G41" s="2">
        <v>1582.7735</v>
      </c>
      <c r="H41" s="2">
        <v>2001.9267500000001</v>
      </c>
      <c r="I41">
        <v>1</v>
      </c>
    </row>
    <row r="42" spans="1:15" x14ac:dyDescent="0.2">
      <c r="A42">
        <v>2010</v>
      </c>
      <c r="B42">
        <f t="shared" si="1"/>
        <v>40</v>
      </c>
      <c r="C42" s="2">
        <v>15048.971</v>
      </c>
      <c r="D42" s="1">
        <v>9.6083333333333325</v>
      </c>
      <c r="E42" s="2">
        <v>3764.6252500000001</v>
      </c>
      <c r="F42" s="3">
        <v>0.17624657534246577</v>
      </c>
      <c r="G42" s="2">
        <v>1857.24675</v>
      </c>
      <c r="H42" s="2">
        <v>2389.5552499999999</v>
      </c>
      <c r="I42">
        <v>1</v>
      </c>
    </row>
    <row r="43" spans="1:15" x14ac:dyDescent="0.2">
      <c r="A43">
        <v>2011</v>
      </c>
      <c r="B43">
        <f t="shared" si="1"/>
        <v>41</v>
      </c>
      <c r="C43" s="2">
        <v>15599.7315</v>
      </c>
      <c r="D43" s="1">
        <v>8.9333333333333336</v>
      </c>
      <c r="E43" s="2">
        <v>3807.7502500000001</v>
      </c>
      <c r="F43" s="3">
        <v>0.1015068493150685</v>
      </c>
      <c r="G43" s="2">
        <v>2115.86375</v>
      </c>
      <c r="H43" s="2">
        <v>2695.4805000000001</v>
      </c>
      <c r="I43">
        <v>1</v>
      </c>
    </row>
    <row r="44" spans="1:15" x14ac:dyDescent="0.2">
      <c r="A44">
        <v>2012</v>
      </c>
      <c r="B44">
        <f t="shared" si="1"/>
        <v>42</v>
      </c>
      <c r="C44" s="2">
        <v>16253.97</v>
      </c>
      <c r="D44" s="1">
        <v>8.0749999999999993</v>
      </c>
      <c r="E44" s="2">
        <v>3773.5032500000002</v>
      </c>
      <c r="F44" s="3">
        <v>0.14057377049180328</v>
      </c>
      <c r="G44" s="2">
        <v>2217.6997500000002</v>
      </c>
      <c r="H44" s="2">
        <v>2769.3175000000001</v>
      </c>
      <c r="I44">
        <v>1</v>
      </c>
    </row>
    <row r="45" spans="1:15" x14ac:dyDescent="0.2">
      <c r="A45">
        <v>2013</v>
      </c>
      <c r="B45">
        <f t="shared" si="1"/>
        <v>43</v>
      </c>
      <c r="C45" s="2">
        <v>16880.683249999998</v>
      </c>
      <c r="D45" s="1">
        <v>7.3583333333333334</v>
      </c>
      <c r="E45" s="2">
        <v>3770.2550000000001</v>
      </c>
      <c r="F45" s="3">
        <v>0.10734246575342465</v>
      </c>
      <c r="G45" s="2">
        <v>2287.922</v>
      </c>
      <c r="H45" s="2">
        <v>2766.3755000000001</v>
      </c>
      <c r="I45">
        <v>1</v>
      </c>
    </row>
    <row r="46" spans="1:15" x14ac:dyDescent="0.2">
      <c r="A46">
        <v>2014</v>
      </c>
      <c r="B46">
        <f t="shared" si="1"/>
        <v>44</v>
      </c>
      <c r="C46" s="2">
        <v>17608.13825</v>
      </c>
      <c r="D46" s="1">
        <v>6.1583333333333332</v>
      </c>
      <c r="E46" s="2">
        <v>3888.4369999999999</v>
      </c>
      <c r="F46" s="3">
        <v>8.8493150684931507E-2</v>
      </c>
      <c r="G46" s="2">
        <v>2378.54475</v>
      </c>
      <c r="H46" s="2">
        <v>2887.4450000000002</v>
      </c>
      <c r="I46">
        <v>1</v>
      </c>
    </row>
    <row r="47" spans="1:15" x14ac:dyDescent="0.2">
      <c r="A47">
        <v>2015</v>
      </c>
      <c r="B47">
        <f t="shared" si="1"/>
        <v>45</v>
      </c>
      <c r="C47" s="2">
        <v>18295.019</v>
      </c>
      <c r="D47" s="1">
        <v>5.2750000000000004</v>
      </c>
      <c r="E47" s="2">
        <v>4005.8252499999999</v>
      </c>
      <c r="F47" s="3">
        <v>0.13372602739726028</v>
      </c>
      <c r="G47" s="2">
        <v>2270.6222499999999</v>
      </c>
      <c r="H47" s="2">
        <v>2794.94175</v>
      </c>
      <c r="I47">
        <v>1</v>
      </c>
    </row>
    <row r="48" spans="1:15" x14ac:dyDescent="0.2">
      <c r="A48">
        <v>2016</v>
      </c>
      <c r="B48">
        <f t="shared" si="1"/>
        <v>46</v>
      </c>
      <c r="C48" s="2">
        <v>18804.913250000001</v>
      </c>
      <c r="D48" s="1">
        <v>4.875</v>
      </c>
      <c r="E48" s="2">
        <v>4127.9747500000003</v>
      </c>
      <c r="F48" s="3">
        <v>0.39319672131147543</v>
      </c>
      <c r="G48" s="2">
        <v>2235.558</v>
      </c>
      <c r="H48" s="2">
        <v>2738.8297499999999</v>
      </c>
      <c r="I48">
        <v>1</v>
      </c>
    </row>
    <row r="49" spans="1:9" x14ac:dyDescent="0.2">
      <c r="A49">
        <v>2017</v>
      </c>
      <c r="B49">
        <f t="shared" si="1"/>
        <v>47</v>
      </c>
      <c r="C49" s="2">
        <v>19612.102500000001</v>
      </c>
      <c r="D49" s="1">
        <v>4.3583333333333334</v>
      </c>
      <c r="E49" s="2">
        <v>4240.54475</v>
      </c>
      <c r="F49" s="3">
        <v>1.002958904109589</v>
      </c>
      <c r="G49" s="2">
        <v>2388.2600000000002</v>
      </c>
      <c r="H49" s="2">
        <v>2931.5884999999998</v>
      </c>
      <c r="I49">
        <v>1</v>
      </c>
    </row>
    <row r="50" spans="1:9" x14ac:dyDescent="0.2">
      <c r="A50">
        <v>2018</v>
      </c>
      <c r="B50">
        <f t="shared" si="1"/>
        <v>48</v>
      </c>
      <c r="C50" s="2">
        <v>20656.515500000001</v>
      </c>
      <c r="D50" s="1">
        <v>3.8916666666666666</v>
      </c>
      <c r="E50" s="2">
        <v>4489.4790000000003</v>
      </c>
      <c r="F50" s="3">
        <v>1.8349315068493151</v>
      </c>
      <c r="G50" s="2">
        <v>2538.0889999999999</v>
      </c>
      <c r="H50" s="2">
        <v>3131.1657500000001</v>
      </c>
      <c r="I50">
        <v>1</v>
      </c>
    </row>
    <row r="51" spans="1:9" x14ac:dyDescent="0.2">
      <c r="A51">
        <v>2019</v>
      </c>
      <c r="B51">
        <f t="shared" si="1"/>
        <v>49</v>
      </c>
      <c r="C51" s="2">
        <v>21521.395</v>
      </c>
      <c r="D51" s="1">
        <v>3.6833333333333331</v>
      </c>
      <c r="E51" s="2">
        <v>4748.5664999999999</v>
      </c>
      <c r="F51" s="3">
        <v>2.1572602739726028</v>
      </c>
      <c r="G51" s="2">
        <v>2538.4504999999999</v>
      </c>
      <c r="H51" s="2">
        <v>3116.9535000000001</v>
      </c>
      <c r="I51">
        <v>1</v>
      </c>
    </row>
    <row r="52" spans="1:9" x14ac:dyDescent="0.2">
      <c r="A52">
        <v>2020</v>
      </c>
      <c r="B52">
        <f t="shared" si="1"/>
        <v>50</v>
      </c>
      <c r="C52" s="2">
        <v>21322.949499999999</v>
      </c>
      <c r="D52" s="1">
        <v>8.0916666666666668</v>
      </c>
      <c r="E52" s="2">
        <v>6669.6369999999997</v>
      </c>
      <c r="F52" s="3">
        <v>0.37224043715846994</v>
      </c>
      <c r="G52" s="2">
        <v>2150.1125000000002</v>
      </c>
      <c r="H52" s="2">
        <v>2776.5034999999998</v>
      </c>
      <c r="I52">
        <v>1</v>
      </c>
    </row>
    <row r="53" spans="1:9" x14ac:dyDescent="0.2">
      <c r="A53">
        <v>2021</v>
      </c>
      <c r="B53">
        <f t="shared" si="1"/>
        <v>51</v>
      </c>
      <c r="C53" s="2">
        <v>23594.030750000002</v>
      </c>
      <c r="D53" s="1">
        <v>5.3666666666666671</v>
      </c>
      <c r="E53" s="2">
        <v>7128.5574999999999</v>
      </c>
      <c r="F53" s="3">
        <v>7.8684931506849312E-2</v>
      </c>
      <c r="G53" s="2">
        <v>2550.0382500000001</v>
      </c>
      <c r="H53" s="2">
        <v>3408.2764999999999</v>
      </c>
      <c r="I53">
        <v>1</v>
      </c>
    </row>
    <row r="54" spans="1:9" x14ac:dyDescent="0.2">
      <c r="A54">
        <v>2022</v>
      </c>
      <c r="B54">
        <f t="shared" si="1"/>
        <v>52</v>
      </c>
      <c r="C54" s="2">
        <v>25744.108250000001</v>
      </c>
      <c r="D54" s="1">
        <v>3.6416666666666666</v>
      </c>
      <c r="E54" s="2">
        <v>6038.5110000000004</v>
      </c>
      <c r="F54" s="3">
        <v>1.6921917808219178</v>
      </c>
      <c r="G54" s="2">
        <v>2995.0462499999999</v>
      </c>
      <c r="H54" s="2">
        <v>3966.1644999999999</v>
      </c>
      <c r="I54">
        <v>1</v>
      </c>
    </row>
    <row r="55" spans="1:9" x14ac:dyDescent="0.2">
      <c r="A55">
        <v>2023</v>
      </c>
      <c r="B55">
        <f t="shared" si="1"/>
        <v>53</v>
      </c>
      <c r="C55" s="2">
        <v>26938.307000000001</v>
      </c>
      <c r="D55" s="1">
        <v>3.5</v>
      </c>
      <c r="E55" s="2">
        <v>6335.5379999999996</v>
      </c>
      <c r="F55" s="3">
        <v>4.9719032258064519</v>
      </c>
      <c r="G55" s="2">
        <v>3013.2820000000002</v>
      </c>
      <c r="H55" s="2">
        <v>3829.1709999999998</v>
      </c>
      <c r="I5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BC0B-7FEF-0947-82EA-92F2369F4AF4}">
  <dimension ref="A1:N286"/>
  <sheetViews>
    <sheetView topLeftCell="A250" zoomScaleNormal="100" workbookViewId="0">
      <selection activeCell="I278" sqref="I278"/>
    </sheetView>
  </sheetViews>
  <sheetFormatPr baseColWidth="10" defaultColWidth="11" defaultRowHeight="16" x14ac:dyDescent="0.2"/>
  <cols>
    <col min="6" max="6" width="13.6640625" bestFit="1" customWidth="1"/>
    <col min="7" max="7" width="14" customWidth="1"/>
    <col min="8" max="8" width="11.33203125" customWidth="1"/>
  </cols>
  <sheetData>
    <row r="1" spans="1:13" x14ac:dyDescent="0.2">
      <c r="A1" s="14" t="s">
        <v>1</v>
      </c>
      <c r="B1" s="14" t="s">
        <v>5</v>
      </c>
      <c r="C1" s="14" t="s">
        <v>6</v>
      </c>
      <c r="D1" s="14"/>
      <c r="E1" s="23" t="s">
        <v>47</v>
      </c>
      <c r="F1" s="24"/>
      <c r="G1" s="24"/>
      <c r="H1" s="24"/>
      <c r="I1" s="24"/>
    </row>
    <row r="2" spans="1:13" ht="17" thickBot="1" x14ac:dyDescent="0.25">
      <c r="A2" s="2">
        <v>1073.3105</v>
      </c>
      <c r="B2" s="2">
        <v>59.708500000000001</v>
      </c>
      <c r="C2" s="2">
        <v>55.76</v>
      </c>
      <c r="D2" s="3"/>
    </row>
    <row r="3" spans="1:13" x14ac:dyDescent="0.2">
      <c r="A3" s="2">
        <v>1164.8497500000001</v>
      </c>
      <c r="B3" s="2">
        <v>62.96275</v>
      </c>
      <c r="C3" s="2">
        <v>62.341999999999999</v>
      </c>
      <c r="D3" s="3"/>
      <c r="E3" s="18" t="s">
        <v>23</v>
      </c>
      <c r="F3" s="18"/>
    </row>
    <row r="4" spans="1:13" x14ac:dyDescent="0.2">
      <c r="A4" s="2">
        <v>1279.1120000000001</v>
      </c>
      <c r="B4" s="2">
        <v>70.843249999999998</v>
      </c>
      <c r="C4" s="2">
        <v>74.215500000000006</v>
      </c>
      <c r="D4" s="3"/>
      <c r="E4" t="s">
        <v>24</v>
      </c>
      <c r="F4" s="8">
        <v>0.99055478069427416</v>
      </c>
    </row>
    <row r="5" spans="1:13" x14ac:dyDescent="0.2">
      <c r="A5" s="2">
        <v>1425.376</v>
      </c>
      <c r="B5" s="2">
        <v>95.269499999999994</v>
      </c>
      <c r="C5" s="2">
        <v>91.159000000000006</v>
      </c>
      <c r="D5" s="3"/>
      <c r="E5" t="s">
        <v>25</v>
      </c>
      <c r="F5" s="19">
        <v>0.9811987735562816</v>
      </c>
    </row>
    <row r="6" spans="1:13" x14ac:dyDescent="0.2">
      <c r="A6" s="2">
        <v>1545.2425000000001</v>
      </c>
      <c r="B6" s="2">
        <v>126.65</v>
      </c>
      <c r="C6" s="2">
        <v>127.46475</v>
      </c>
      <c r="D6" s="3"/>
      <c r="E6" t="s">
        <v>26</v>
      </c>
      <c r="F6" s="8">
        <v>0.98046147055848876</v>
      </c>
    </row>
    <row r="7" spans="1:13" x14ac:dyDescent="0.2">
      <c r="A7" s="2">
        <v>1684.905</v>
      </c>
      <c r="B7" s="2">
        <v>138.70625000000001</v>
      </c>
      <c r="C7" s="2">
        <v>122.7295</v>
      </c>
      <c r="D7" s="3"/>
      <c r="E7" t="s">
        <v>27</v>
      </c>
      <c r="F7" s="8">
        <v>1004.7223827239026</v>
      </c>
    </row>
    <row r="8" spans="1:13" ht="17" thickBot="1" x14ac:dyDescent="0.25">
      <c r="A8" s="2">
        <v>1873.4124999999999</v>
      </c>
      <c r="B8" s="2">
        <v>149.51499999999999</v>
      </c>
      <c r="C8" s="2">
        <v>151.1455</v>
      </c>
      <c r="D8" s="3"/>
      <c r="E8" s="6" t="s">
        <v>28</v>
      </c>
      <c r="F8" s="6">
        <v>54</v>
      </c>
    </row>
    <row r="9" spans="1:13" x14ac:dyDescent="0.2">
      <c r="A9" s="2">
        <v>2081.8249999999998</v>
      </c>
      <c r="B9" s="2">
        <v>159.3485</v>
      </c>
      <c r="C9" s="2">
        <v>182.4425</v>
      </c>
      <c r="D9" s="3"/>
    </row>
    <row r="10" spans="1:13" ht="17" thickBot="1" x14ac:dyDescent="0.25">
      <c r="A10" s="2">
        <v>2351.5987500000001</v>
      </c>
      <c r="B10" s="2">
        <v>186.88325</v>
      </c>
      <c r="C10" s="2">
        <v>212.24975000000001</v>
      </c>
      <c r="D10" s="3"/>
      <c r="E10" t="s">
        <v>29</v>
      </c>
    </row>
    <row r="11" spans="1:13" x14ac:dyDescent="0.2">
      <c r="A11" s="2">
        <v>2627.3262500000001</v>
      </c>
      <c r="B11" s="2">
        <v>230.12950000000001</v>
      </c>
      <c r="C11" s="2">
        <v>252.67425</v>
      </c>
      <c r="D11" s="3"/>
      <c r="E11" s="7"/>
      <c r="F11" s="7" t="s">
        <v>30</v>
      </c>
      <c r="G11" s="7" t="s">
        <v>31</v>
      </c>
      <c r="H11" s="7" t="s">
        <v>32</v>
      </c>
      <c r="I11" s="7" t="s">
        <v>33</v>
      </c>
      <c r="J11" s="7" t="s">
        <v>34</v>
      </c>
    </row>
    <row r="12" spans="1:13" x14ac:dyDescent="0.2">
      <c r="A12" s="2">
        <v>2857.3085000000001</v>
      </c>
      <c r="B12" s="2">
        <v>280.77175</v>
      </c>
      <c r="C12" s="2">
        <v>293.82825000000003</v>
      </c>
      <c r="D12" s="3"/>
      <c r="E12" t="s">
        <v>35</v>
      </c>
      <c r="F12">
        <v>2</v>
      </c>
      <c r="G12">
        <v>2686786437.6235337</v>
      </c>
      <c r="H12">
        <v>1343393218.8117669</v>
      </c>
      <c r="I12">
        <v>1330.7944989963494</v>
      </c>
      <c r="J12">
        <v>9.8117752904255726E-45</v>
      </c>
    </row>
    <row r="13" spans="1:13" x14ac:dyDescent="0.2">
      <c r="A13" s="2">
        <v>3207.0412500000002</v>
      </c>
      <c r="B13" s="2">
        <v>305.23899999999998</v>
      </c>
      <c r="C13" s="2">
        <v>317.75850000000003</v>
      </c>
      <c r="D13" s="3"/>
      <c r="E13" t="s">
        <v>36</v>
      </c>
      <c r="F13">
        <v>51</v>
      </c>
      <c r="G13">
        <v>51482820.38366621</v>
      </c>
      <c r="H13">
        <v>1009467.0663463962</v>
      </c>
    </row>
    <row r="14" spans="1:13" ht="17" thickBot="1" x14ac:dyDescent="0.25">
      <c r="A14" s="2">
        <v>3343.7892499999998</v>
      </c>
      <c r="B14" s="2">
        <v>283.20974999999999</v>
      </c>
      <c r="C14" s="2">
        <v>303.18400000000003</v>
      </c>
      <c r="D14" s="3"/>
      <c r="E14" s="6" t="s">
        <v>37</v>
      </c>
      <c r="F14" s="6">
        <v>53</v>
      </c>
      <c r="G14" s="6">
        <v>2738269258.0071998</v>
      </c>
      <c r="H14" s="6"/>
      <c r="I14" s="6"/>
      <c r="J14" s="6"/>
    </row>
    <row r="15" spans="1:13" ht="17" thickBot="1" x14ac:dyDescent="0.25">
      <c r="A15" s="2">
        <v>3634.0365000000002</v>
      </c>
      <c r="B15" s="2">
        <v>276.99624999999997</v>
      </c>
      <c r="C15" s="2">
        <v>328.63825000000003</v>
      </c>
      <c r="D15" s="3"/>
    </row>
    <row r="16" spans="1:13" x14ac:dyDescent="0.2">
      <c r="A16" s="2">
        <v>4037.614</v>
      </c>
      <c r="B16" s="2">
        <v>302.38049999999998</v>
      </c>
      <c r="C16" s="2">
        <v>405.10725000000002</v>
      </c>
      <c r="D16" s="3"/>
      <c r="E16" s="7"/>
      <c r="F16" s="7" t="s">
        <v>38</v>
      </c>
      <c r="G16" s="7" t="s">
        <v>27</v>
      </c>
      <c r="H16" s="7" t="s">
        <v>39</v>
      </c>
      <c r="I16" s="7" t="s">
        <v>40</v>
      </c>
      <c r="J16" s="7" t="s">
        <v>41</v>
      </c>
      <c r="K16" s="7" t="s">
        <v>42</v>
      </c>
      <c r="L16" s="7" t="s">
        <v>43</v>
      </c>
      <c r="M16" s="7" t="s">
        <v>44</v>
      </c>
    </row>
    <row r="17" spans="1:14" x14ac:dyDescent="0.2">
      <c r="A17" s="2">
        <v>4338.9804999999997</v>
      </c>
      <c r="B17" s="2">
        <v>303.21050000000002</v>
      </c>
      <c r="C17" s="2">
        <v>417.2285</v>
      </c>
      <c r="D17" s="3"/>
      <c r="E17" t="s">
        <v>45</v>
      </c>
      <c r="F17" s="2">
        <v>1389.1474883868314</v>
      </c>
      <c r="G17" s="2">
        <v>217.52931740011681</v>
      </c>
      <c r="H17" s="2">
        <v>6.3860242149874251</v>
      </c>
      <c r="I17" s="2">
        <v>5.0728946716636374E-8</v>
      </c>
      <c r="J17" s="2">
        <v>952.43916120647486</v>
      </c>
      <c r="K17" s="2">
        <v>1825.8558155671878</v>
      </c>
      <c r="L17" s="2">
        <v>952.43916120647486</v>
      </c>
      <c r="M17" s="2">
        <v>1825.8558155671878</v>
      </c>
    </row>
    <row r="18" spans="1:14" x14ac:dyDescent="0.2">
      <c r="A18" s="2">
        <v>4579.6324999999997</v>
      </c>
      <c r="B18" s="2">
        <v>320.99824999999998</v>
      </c>
      <c r="C18" s="2">
        <v>452.86700000000002</v>
      </c>
      <c r="D18" s="3"/>
      <c r="E18" t="s">
        <v>5</v>
      </c>
      <c r="F18" s="2">
        <v>2.5295642024507088</v>
      </c>
      <c r="G18" s="2">
        <v>1.3471998108810126</v>
      </c>
      <c r="H18" s="2">
        <v>1.8776459007936463</v>
      </c>
      <c r="I18" s="12">
        <v>6.6153805171740632E-2</v>
      </c>
      <c r="J18" s="2">
        <v>-0.17505227324657438</v>
      </c>
      <c r="K18" s="2">
        <v>5.2341806781479923</v>
      </c>
      <c r="L18" s="2">
        <v>-0.17505227324657438</v>
      </c>
      <c r="M18" s="2">
        <v>5.2341806781479923</v>
      </c>
      <c r="N18" s="21" t="s">
        <v>48</v>
      </c>
    </row>
    <row r="19" spans="1:14" ht="17" thickBot="1" x14ac:dyDescent="0.25">
      <c r="A19" s="2">
        <v>4855.2162500000004</v>
      </c>
      <c r="B19" s="2">
        <v>363.94299999999998</v>
      </c>
      <c r="C19" s="2">
        <v>508.71275000000003</v>
      </c>
      <c r="D19" s="3"/>
      <c r="E19" s="6" t="s">
        <v>6</v>
      </c>
      <c r="F19" s="10">
        <v>4.1632188654095339</v>
      </c>
      <c r="G19" s="10">
        <v>1.0366098699029944</v>
      </c>
      <c r="H19" s="10">
        <v>4.0161867895384082</v>
      </c>
      <c r="I19" s="10">
        <v>1.9472501437454905E-4</v>
      </c>
      <c r="J19" s="10">
        <v>2.0821377144430731</v>
      </c>
      <c r="K19" s="10">
        <v>6.2443000163759947</v>
      </c>
      <c r="L19" s="10">
        <v>2.0821377144430731</v>
      </c>
      <c r="M19" s="10">
        <v>6.2443000163759947</v>
      </c>
    </row>
    <row r="20" spans="1:14" x14ac:dyDescent="0.2">
      <c r="A20" s="2">
        <v>5236.4380000000001</v>
      </c>
      <c r="B20" s="2">
        <v>444.60075000000001</v>
      </c>
      <c r="C20" s="2">
        <v>553.99374999999998</v>
      </c>
      <c r="D20" s="3"/>
    </row>
    <row r="21" spans="1:14" x14ac:dyDescent="0.2">
      <c r="A21" s="2">
        <v>5641.5794999999998</v>
      </c>
      <c r="B21" s="2">
        <v>504.28924999999998</v>
      </c>
      <c r="C21" s="2">
        <v>591.03049999999996</v>
      </c>
      <c r="D21" s="3"/>
    </row>
    <row r="22" spans="1:14" x14ac:dyDescent="0.2">
      <c r="A22" s="2">
        <v>5963.1445000000003</v>
      </c>
      <c r="B22" s="2">
        <v>551.87300000000005</v>
      </c>
      <c r="C22" s="2">
        <v>629.72749999999996</v>
      </c>
      <c r="D22" s="3"/>
    </row>
    <row r="23" spans="1:14" x14ac:dyDescent="0.2">
      <c r="A23" s="2">
        <v>6158.12925</v>
      </c>
      <c r="B23" s="2">
        <v>594.93050000000005</v>
      </c>
      <c r="C23" s="2">
        <v>623.54425000000003</v>
      </c>
      <c r="D23" s="3"/>
    </row>
    <row r="24" spans="1:14" x14ac:dyDescent="0.2">
      <c r="A24" s="2">
        <v>6520.3272500000003</v>
      </c>
      <c r="B24" s="2">
        <v>633.05274999999995</v>
      </c>
      <c r="C24" s="2">
        <v>667.79075</v>
      </c>
      <c r="D24" s="3"/>
    </row>
    <row r="25" spans="1:14" x14ac:dyDescent="0.2">
      <c r="A25" s="2">
        <v>6858.5585000000001</v>
      </c>
      <c r="B25" s="2">
        <v>654.79925000000003</v>
      </c>
      <c r="C25" s="2">
        <v>719.97275000000002</v>
      </c>
      <c r="D25" s="3"/>
    </row>
    <row r="26" spans="1:14" x14ac:dyDescent="0.2">
      <c r="A26" s="2">
        <v>7287.2365</v>
      </c>
      <c r="B26" s="2">
        <v>720.93724999999995</v>
      </c>
      <c r="C26" s="2">
        <v>813.42425000000003</v>
      </c>
      <c r="D26" s="3"/>
    </row>
    <row r="27" spans="1:14" x14ac:dyDescent="0.2">
      <c r="A27" s="2">
        <v>7639.7492499999998</v>
      </c>
      <c r="B27" s="2">
        <v>812.81025</v>
      </c>
      <c r="C27" s="2">
        <v>902.57150000000001</v>
      </c>
      <c r="D27" s="3"/>
    </row>
    <row r="28" spans="1:14" x14ac:dyDescent="0.2">
      <c r="A28" s="2">
        <v>8073.1217500000002</v>
      </c>
      <c r="B28" s="2">
        <v>867.58924999999999</v>
      </c>
      <c r="C28" s="2">
        <v>963.96574999999996</v>
      </c>
      <c r="D28" s="3"/>
    </row>
    <row r="29" spans="1:14" x14ac:dyDescent="0.2">
      <c r="A29" s="2">
        <v>8577.5524999999998</v>
      </c>
      <c r="B29" s="2">
        <v>953.80274999999995</v>
      </c>
      <c r="C29" s="2">
        <v>1055.7739999999999</v>
      </c>
      <c r="D29" s="3"/>
    </row>
    <row r="30" spans="1:14" x14ac:dyDescent="0.2">
      <c r="A30" s="2">
        <v>9062.81675</v>
      </c>
      <c r="B30" s="2">
        <v>952.97900000000004</v>
      </c>
      <c r="C30" s="2">
        <v>1115.68975</v>
      </c>
      <c r="D30" s="3"/>
    </row>
    <row r="31" spans="1:14" x14ac:dyDescent="0.2">
      <c r="A31" s="2">
        <v>9631.1717499999995</v>
      </c>
      <c r="B31" s="2">
        <v>992.91025000000002</v>
      </c>
      <c r="C31" s="2">
        <v>1252.4602500000001</v>
      </c>
      <c r="D31" s="3"/>
    </row>
    <row r="32" spans="1:14" x14ac:dyDescent="0.2">
      <c r="A32" s="2">
        <v>10250.951999999999</v>
      </c>
      <c r="B32" s="2">
        <v>1096.1107500000001</v>
      </c>
      <c r="C32" s="2">
        <v>1477.184</v>
      </c>
      <c r="D32" s="3"/>
    </row>
    <row r="33" spans="1:4" x14ac:dyDescent="0.2">
      <c r="A33" s="2">
        <v>10581.929</v>
      </c>
      <c r="B33" s="2">
        <v>1026.8117500000001</v>
      </c>
      <c r="C33" s="2">
        <v>1403.559</v>
      </c>
      <c r="D33" s="3"/>
    </row>
    <row r="34" spans="1:4" x14ac:dyDescent="0.2">
      <c r="A34" s="2">
        <v>10929.108249999999</v>
      </c>
      <c r="B34" s="2">
        <v>997.97924999999998</v>
      </c>
      <c r="C34" s="2">
        <v>1437.7239999999999</v>
      </c>
      <c r="D34" s="3"/>
    </row>
    <row r="35" spans="1:4" x14ac:dyDescent="0.2">
      <c r="A35" s="2">
        <v>11456.449500000001</v>
      </c>
      <c r="B35" s="2">
        <v>1035.1645000000001</v>
      </c>
      <c r="C35" s="2">
        <v>1557.1197500000001</v>
      </c>
      <c r="D35" s="3"/>
    </row>
    <row r="36" spans="1:4" x14ac:dyDescent="0.2">
      <c r="A36" s="2">
        <v>12217.195750000001</v>
      </c>
      <c r="B36" s="2">
        <v>1176.3625</v>
      </c>
      <c r="C36" s="2">
        <v>1810.5035</v>
      </c>
      <c r="D36" s="3"/>
    </row>
    <row r="37" spans="1:4" x14ac:dyDescent="0.2">
      <c r="A37" s="2">
        <v>13039.197</v>
      </c>
      <c r="B37" s="2">
        <v>1301.5797500000001</v>
      </c>
      <c r="C37" s="2">
        <v>2041.4825000000001</v>
      </c>
      <c r="D37" s="3"/>
    </row>
    <row r="38" spans="1:4" x14ac:dyDescent="0.2">
      <c r="A38" s="2">
        <v>13815.583000000001</v>
      </c>
      <c r="B38" s="2">
        <v>1470.1702499999999</v>
      </c>
      <c r="C38" s="2">
        <v>2256.6232500000001</v>
      </c>
      <c r="D38" s="3"/>
    </row>
    <row r="39" spans="1:4" x14ac:dyDescent="0.2">
      <c r="A39" s="2">
        <v>14474.227000000001</v>
      </c>
      <c r="B39" s="2">
        <v>1659.29475</v>
      </c>
      <c r="C39" s="2">
        <v>2395.2275</v>
      </c>
      <c r="D39" s="3"/>
    </row>
    <row r="40" spans="1:4" x14ac:dyDescent="0.2">
      <c r="A40" s="2">
        <v>14769.86175</v>
      </c>
      <c r="B40" s="2">
        <v>1835.2805000000001</v>
      </c>
      <c r="C40" s="2">
        <v>2576.1505000000002</v>
      </c>
      <c r="D40" s="3"/>
    </row>
    <row r="41" spans="1:4" x14ac:dyDescent="0.2">
      <c r="A41" s="2">
        <v>14478.06725</v>
      </c>
      <c r="B41" s="2">
        <v>1582.7735</v>
      </c>
      <c r="C41" s="2">
        <v>2001.9267500000001</v>
      </c>
      <c r="D41" s="3"/>
    </row>
    <row r="42" spans="1:4" x14ac:dyDescent="0.2">
      <c r="A42" s="2">
        <v>15048.971</v>
      </c>
      <c r="B42" s="2">
        <v>1857.24675</v>
      </c>
      <c r="C42" s="2">
        <v>2389.5552499999999</v>
      </c>
      <c r="D42" s="3"/>
    </row>
    <row r="43" spans="1:4" x14ac:dyDescent="0.2">
      <c r="A43" s="2">
        <v>15599.7315</v>
      </c>
      <c r="B43" s="2">
        <v>2115.86375</v>
      </c>
      <c r="C43" s="2">
        <v>2695.4805000000001</v>
      </c>
      <c r="D43" s="3"/>
    </row>
    <row r="44" spans="1:4" x14ac:dyDescent="0.2">
      <c r="A44" s="2">
        <v>16253.97</v>
      </c>
      <c r="B44" s="2">
        <v>2217.6997500000002</v>
      </c>
      <c r="C44" s="2">
        <v>2769.3175000000001</v>
      </c>
      <c r="D44" s="3"/>
    </row>
    <row r="45" spans="1:4" x14ac:dyDescent="0.2">
      <c r="A45" s="2">
        <v>16880.683249999998</v>
      </c>
      <c r="B45" s="2">
        <v>2287.922</v>
      </c>
      <c r="C45" s="2">
        <v>2766.3755000000001</v>
      </c>
      <c r="D45" s="3"/>
    </row>
    <row r="46" spans="1:4" x14ac:dyDescent="0.2">
      <c r="A46" s="2">
        <v>17608.13825</v>
      </c>
      <c r="B46" s="2">
        <v>2378.54475</v>
      </c>
      <c r="C46" s="2">
        <v>2887.4450000000002</v>
      </c>
      <c r="D46" s="3"/>
    </row>
    <row r="47" spans="1:4" x14ac:dyDescent="0.2">
      <c r="A47" s="2">
        <v>18295.019</v>
      </c>
      <c r="B47" s="2">
        <v>2270.6222499999999</v>
      </c>
      <c r="C47" s="2">
        <v>2794.94175</v>
      </c>
      <c r="D47" s="3"/>
    </row>
    <row r="48" spans="1:4" x14ac:dyDescent="0.2">
      <c r="A48" s="2">
        <v>18804.913250000001</v>
      </c>
      <c r="B48" s="2">
        <v>2235.558</v>
      </c>
      <c r="C48" s="2">
        <v>2738.8297499999999</v>
      </c>
      <c r="D48" s="3"/>
    </row>
    <row r="49" spans="1:9" x14ac:dyDescent="0.2">
      <c r="A49" s="2">
        <v>19612.102500000001</v>
      </c>
      <c r="B49" s="2">
        <v>2388.2600000000002</v>
      </c>
      <c r="C49" s="2">
        <v>2931.5884999999998</v>
      </c>
      <c r="D49" s="3"/>
    </row>
    <row r="50" spans="1:9" x14ac:dyDescent="0.2">
      <c r="A50" s="2">
        <v>20656.515500000001</v>
      </c>
      <c r="B50" s="2">
        <v>2538.0889999999999</v>
      </c>
      <c r="C50" s="2">
        <v>3131.1657500000001</v>
      </c>
      <c r="D50" s="3"/>
    </row>
    <row r="51" spans="1:9" x14ac:dyDescent="0.2">
      <c r="A51" s="2">
        <v>21521.395</v>
      </c>
      <c r="B51" s="2">
        <v>2538.4504999999999</v>
      </c>
      <c r="C51" s="2">
        <v>3116.9535000000001</v>
      </c>
      <c r="D51" s="3"/>
    </row>
    <row r="52" spans="1:9" x14ac:dyDescent="0.2">
      <c r="A52" s="2">
        <v>21322.949499999999</v>
      </c>
      <c r="B52" s="2">
        <v>2150.1125000000002</v>
      </c>
      <c r="C52" s="2">
        <v>2776.5034999999998</v>
      </c>
      <c r="D52" s="3"/>
    </row>
    <row r="53" spans="1:9" x14ac:dyDescent="0.2">
      <c r="A53" s="2">
        <v>23594.030750000002</v>
      </c>
      <c r="B53" s="2">
        <v>2550.0382500000001</v>
      </c>
      <c r="C53" s="2">
        <v>3408.2764999999999</v>
      </c>
      <c r="D53" s="3"/>
    </row>
    <row r="54" spans="1:9" x14ac:dyDescent="0.2">
      <c r="A54" s="2">
        <v>25744.108250000001</v>
      </c>
      <c r="B54" s="2">
        <v>2995.0462499999999</v>
      </c>
      <c r="C54" s="2">
        <v>3966.1644999999999</v>
      </c>
      <c r="D54" s="3"/>
    </row>
    <row r="55" spans="1:9" x14ac:dyDescent="0.2">
      <c r="A55" s="2">
        <v>26938.307000000001</v>
      </c>
      <c r="B55" s="2">
        <v>3013.2820000000002</v>
      </c>
      <c r="C55" s="2">
        <v>3829.1709999999998</v>
      </c>
      <c r="D55" s="3"/>
    </row>
    <row r="60" spans="1:9" x14ac:dyDescent="0.2">
      <c r="A60" s="14" t="s">
        <v>1</v>
      </c>
      <c r="B60" s="14" t="s">
        <v>3</v>
      </c>
      <c r="C60" s="14" t="s">
        <v>6</v>
      </c>
      <c r="D60" s="14"/>
      <c r="E60" s="23" t="s">
        <v>49</v>
      </c>
      <c r="F60" s="24"/>
      <c r="G60" s="24"/>
      <c r="H60" s="24"/>
      <c r="I60" s="24"/>
    </row>
    <row r="61" spans="1:9" ht="17" thickBot="1" x14ac:dyDescent="0.25">
      <c r="A61" s="2">
        <v>1073.3105</v>
      </c>
      <c r="B61" s="2">
        <v>219.94399999999999</v>
      </c>
      <c r="C61" s="2">
        <v>55.76</v>
      </c>
      <c r="D61" s="3"/>
    </row>
    <row r="62" spans="1:9" x14ac:dyDescent="0.2">
      <c r="A62" s="2">
        <v>1164.8497500000001</v>
      </c>
      <c r="B62" s="2">
        <v>241.60175000000001</v>
      </c>
      <c r="C62" s="2">
        <v>62.341999999999999</v>
      </c>
      <c r="D62" s="3"/>
      <c r="E62" s="18" t="s">
        <v>23</v>
      </c>
      <c r="F62" s="18"/>
    </row>
    <row r="63" spans="1:9" x14ac:dyDescent="0.2">
      <c r="A63" s="2">
        <v>1279.1120000000001</v>
      </c>
      <c r="B63" s="2">
        <v>268.01974999999999</v>
      </c>
      <c r="C63" s="2">
        <v>74.215500000000006</v>
      </c>
      <c r="D63" s="3"/>
      <c r="E63" t="s">
        <v>24</v>
      </c>
      <c r="F63" s="8">
        <v>0.99526588170885444</v>
      </c>
    </row>
    <row r="64" spans="1:9" x14ac:dyDescent="0.2">
      <c r="A64" s="2">
        <v>1425.376</v>
      </c>
      <c r="B64" s="2">
        <v>287.55549999999999</v>
      </c>
      <c r="C64" s="2">
        <v>91.159000000000006</v>
      </c>
      <c r="D64" s="3"/>
      <c r="E64" t="s">
        <v>25</v>
      </c>
      <c r="F64" s="19">
        <v>0.99055417529370349</v>
      </c>
    </row>
    <row r="65" spans="1:14" x14ac:dyDescent="0.2">
      <c r="A65" s="2">
        <v>1545.2425000000001</v>
      </c>
      <c r="B65" s="2">
        <v>319.84924999999998</v>
      </c>
      <c r="C65" s="2">
        <v>127.46475</v>
      </c>
      <c r="D65" s="3"/>
      <c r="E65" t="s">
        <v>26</v>
      </c>
      <c r="F65" s="8">
        <v>0.99018375079541743</v>
      </c>
    </row>
    <row r="66" spans="1:14" x14ac:dyDescent="0.2">
      <c r="A66" s="2">
        <v>1684.905</v>
      </c>
      <c r="B66" s="2">
        <v>374.75900000000001</v>
      </c>
      <c r="C66" s="2">
        <v>122.7295</v>
      </c>
      <c r="D66" s="3"/>
      <c r="E66" t="s">
        <v>27</v>
      </c>
      <c r="F66" s="8">
        <v>712.1523769775971</v>
      </c>
    </row>
    <row r="67" spans="1:14" ht="17" thickBot="1" x14ac:dyDescent="0.25">
      <c r="A67" s="2">
        <v>1873.4124999999999</v>
      </c>
      <c r="B67" s="2">
        <v>403.48399999999998</v>
      </c>
      <c r="C67" s="2">
        <v>151.1455</v>
      </c>
      <c r="D67" s="3"/>
      <c r="E67" s="6" t="s">
        <v>28</v>
      </c>
      <c r="F67" s="6">
        <v>54</v>
      </c>
    </row>
    <row r="68" spans="1:14" x14ac:dyDescent="0.2">
      <c r="A68" s="2">
        <v>2081.8249999999998</v>
      </c>
      <c r="B68" s="2">
        <v>437.31675000000001</v>
      </c>
      <c r="C68" s="2">
        <v>182.4425</v>
      </c>
      <c r="D68" s="3"/>
    </row>
    <row r="69" spans="1:14" ht="17" thickBot="1" x14ac:dyDescent="0.25">
      <c r="A69" s="2">
        <v>2351.5987500000001</v>
      </c>
      <c r="B69" s="2">
        <v>485.86500000000001</v>
      </c>
      <c r="C69" s="2">
        <v>212.24975000000001</v>
      </c>
      <c r="D69" s="3"/>
      <c r="E69" t="s">
        <v>29</v>
      </c>
    </row>
    <row r="70" spans="1:14" x14ac:dyDescent="0.2">
      <c r="A70" s="2">
        <v>2627.3262500000001</v>
      </c>
      <c r="B70" s="2">
        <v>534.38625000000002</v>
      </c>
      <c r="C70" s="2">
        <v>252.67425</v>
      </c>
      <c r="D70" s="3"/>
      <c r="E70" s="7"/>
      <c r="F70" s="7" t="s">
        <v>30</v>
      </c>
      <c r="G70" s="7" t="s">
        <v>31</v>
      </c>
      <c r="H70" s="7" t="s">
        <v>32</v>
      </c>
      <c r="I70" s="7" t="s">
        <v>33</v>
      </c>
      <c r="J70" s="7" t="s">
        <v>34</v>
      </c>
    </row>
    <row r="71" spans="1:14" x14ac:dyDescent="0.2">
      <c r="A71" s="2">
        <v>2857.3085000000001</v>
      </c>
      <c r="B71" s="2">
        <v>622.45524999999998</v>
      </c>
      <c r="C71" s="2">
        <v>293.82825000000003</v>
      </c>
      <c r="D71" s="3"/>
      <c r="E71" t="s">
        <v>35</v>
      </c>
      <c r="F71">
        <v>2</v>
      </c>
      <c r="G71">
        <v>2712404046.5974231</v>
      </c>
      <c r="H71">
        <v>1356202023.2987115</v>
      </c>
      <c r="I71">
        <v>2674.1054651534678</v>
      </c>
      <c r="J71">
        <v>2.336775470016779E-52</v>
      </c>
    </row>
    <row r="72" spans="1:14" x14ac:dyDescent="0.2">
      <c r="A72" s="2">
        <v>3207.0412500000002</v>
      </c>
      <c r="B72" s="2">
        <v>709.13499999999999</v>
      </c>
      <c r="C72" s="2">
        <v>317.75850000000003</v>
      </c>
      <c r="D72" s="3"/>
      <c r="E72" t="s">
        <v>36</v>
      </c>
      <c r="F72">
        <v>51</v>
      </c>
      <c r="G72">
        <v>25865211.409776919</v>
      </c>
      <c r="H72">
        <v>507161.00803484156</v>
      </c>
    </row>
    <row r="73" spans="1:14" ht="17" thickBot="1" x14ac:dyDescent="0.25">
      <c r="A73" s="2">
        <v>3343.7892499999998</v>
      </c>
      <c r="B73" s="2">
        <v>786.01649999999995</v>
      </c>
      <c r="C73" s="2">
        <v>303.18400000000003</v>
      </c>
      <c r="D73" s="3"/>
      <c r="E73" s="6" t="s">
        <v>37</v>
      </c>
      <c r="F73" s="6">
        <v>53</v>
      </c>
      <c r="G73" s="6">
        <v>2738269258.0071998</v>
      </c>
      <c r="H73" s="6"/>
      <c r="I73" s="6"/>
      <c r="J73" s="6"/>
    </row>
    <row r="74" spans="1:14" ht="17" thickBot="1" x14ac:dyDescent="0.25">
      <c r="A74" s="2">
        <v>3634.0365000000002</v>
      </c>
      <c r="B74" s="2">
        <v>851.94200000000001</v>
      </c>
      <c r="C74" s="2">
        <v>328.63825000000003</v>
      </c>
      <c r="D74" s="3"/>
    </row>
    <row r="75" spans="1:14" x14ac:dyDescent="0.2">
      <c r="A75" s="2">
        <v>4037.614</v>
      </c>
      <c r="B75" s="2">
        <v>907.68550000000005</v>
      </c>
      <c r="C75" s="2">
        <v>405.10725000000002</v>
      </c>
      <c r="D75" s="3"/>
      <c r="E75" s="7"/>
      <c r="F75" s="7" t="s">
        <v>38</v>
      </c>
      <c r="G75" s="7" t="s">
        <v>27</v>
      </c>
      <c r="H75" s="7" t="s">
        <v>39</v>
      </c>
      <c r="I75" s="7" t="s">
        <v>40</v>
      </c>
      <c r="J75" s="7" t="s">
        <v>41</v>
      </c>
      <c r="K75" s="7" t="s">
        <v>42</v>
      </c>
      <c r="L75" s="7" t="s">
        <v>43</v>
      </c>
      <c r="M75" s="7" t="s">
        <v>44</v>
      </c>
    </row>
    <row r="76" spans="1:14" x14ac:dyDescent="0.2">
      <c r="A76" s="2">
        <v>4338.9804999999997</v>
      </c>
      <c r="B76" s="2">
        <v>974.97074999999995</v>
      </c>
      <c r="C76" s="2">
        <v>417.2285</v>
      </c>
      <c r="D76" s="3"/>
      <c r="E76" t="s">
        <v>45</v>
      </c>
      <c r="F76" s="8">
        <v>1175.6318941649442</v>
      </c>
      <c r="G76" s="8">
        <v>156.46528498306367</v>
      </c>
      <c r="H76" s="8">
        <v>7.513691578884087</v>
      </c>
      <c r="I76" s="8">
        <v>8.4210849892052882E-10</v>
      </c>
      <c r="J76" s="8">
        <v>861.51472741510372</v>
      </c>
      <c r="K76" s="8">
        <v>1489.7490609147849</v>
      </c>
      <c r="L76" s="8">
        <v>861.51472741510372</v>
      </c>
      <c r="M76" s="8">
        <v>1489.7490609147849</v>
      </c>
    </row>
    <row r="77" spans="1:14" x14ac:dyDescent="0.2">
      <c r="A77" s="2">
        <v>4579.6324999999997</v>
      </c>
      <c r="B77" s="2">
        <v>1033.848</v>
      </c>
      <c r="C77" s="2">
        <v>452.86700000000002</v>
      </c>
      <c r="D77" s="3"/>
      <c r="E77" t="s">
        <v>3</v>
      </c>
      <c r="F77" s="8">
        <v>1.4325231931918361</v>
      </c>
      <c r="G77" s="8">
        <v>0.18886770277077339</v>
      </c>
      <c r="H77" s="8">
        <v>7.5847970414003152</v>
      </c>
      <c r="I77" s="19">
        <v>6.5083113116643994E-10</v>
      </c>
      <c r="J77" s="8">
        <v>1.0533554583723963</v>
      </c>
      <c r="K77" s="8">
        <v>1.8116909280112758</v>
      </c>
      <c r="L77" s="8">
        <v>1.0533554583723963</v>
      </c>
      <c r="M77" s="8">
        <v>1.8116909280112758</v>
      </c>
      <c r="N77" s="21" t="s">
        <v>50</v>
      </c>
    </row>
    <row r="78" spans="1:14" ht="17" thickBot="1" x14ac:dyDescent="0.25">
      <c r="A78" s="2">
        <v>4855.2162500000004</v>
      </c>
      <c r="B78" s="2">
        <v>1065.22775</v>
      </c>
      <c r="C78" s="2">
        <v>508.71275000000003</v>
      </c>
      <c r="D78" s="3"/>
      <c r="E78" s="6" t="s">
        <v>6</v>
      </c>
      <c r="F78" s="9">
        <v>3.9926488589509552</v>
      </c>
      <c r="G78" s="9">
        <v>0.28981599043730349</v>
      </c>
      <c r="H78" s="9">
        <v>13.776496089558224</v>
      </c>
      <c r="I78" s="9">
        <v>8.0669018398428844E-19</v>
      </c>
      <c r="J78" s="9">
        <v>3.4108189801710154</v>
      </c>
      <c r="K78" s="9">
        <v>4.5744787377308951</v>
      </c>
      <c r="L78" s="9">
        <v>3.4108189801710154</v>
      </c>
      <c r="M78" s="9">
        <v>4.5744787377308951</v>
      </c>
    </row>
    <row r="79" spans="1:14" x14ac:dyDescent="0.2">
      <c r="A79" s="2">
        <v>5236.4380000000001</v>
      </c>
      <c r="B79" s="2">
        <v>1122.3887500000001</v>
      </c>
      <c r="C79" s="2">
        <v>553.99374999999998</v>
      </c>
      <c r="D79" s="3"/>
      <c r="H79" s="21" t="s">
        <v>51</v>
      </c>
    </row>
    <row r="80" spans="1:14" x14ac:dyDescent="0.2">
      <c r="A80" s="2">
        <v>5641.5794999999998</v>
      </c>
      <c r="B80" s="2">
        <v>1201.838</v>
      </c>
      <c r="C80" s="2">
        <v>591.03049999999996</v>
      </c>
      <c r="D80" s="3"/>
      <c r="H80" s="21" t="s">
        <v>52</v>
      </c>
    </row>
    <row r="81" spans="1:8" x14ac:dyDescent="0.2">
      <c r="A81" s="2">
        <v>5963.1445000000003</v>
      </c>
      <c r="B81" s="2">
        <v>1290.90425</v>
      </c>
      <c r="C81" s="2">
        <v>629.72749999999996</v>
      </c>
      <c r="D81" s="3"/>
      <c r="H81" s="21" t="s">
        <v>53</v>
      </c>
    </row>
    <row r="82" spans="1:8" x14ac:dyDescent="0.2">
      <c r="A82" s="2">
        <v>6158.12925</v>
      </c>
      <c r="B82" s="2">
        <v>1356.2304999999999</v>
      </c>
      <c r="C82" s="2">
        <v>623.54425000000003</v>
      </c>
      <c r="D82" s="3"/>
      <c r="E82" s="2"/>
    </row>
    <row r="83" spans="1:8" x14ac:dyDescent="0.2">
      <c r="A83" s="2">
        <v>6520.3272500000003</v>
      </c>
      <c r="B83" s="2">
        <v>1488.85725</v>
      </c>
      <c r="C83" s="2">
        <v>667.79075</v>
      </c>
      <c r="D83" s="3"/>
      <c r="E83" s="2"/>
    </row>
    <row r="84" spans="1:8" x14ac:dyDescent="0.2">
      <c r="A84" s="2">
        <v>6858.5585000000001</v>
      </c>
      <c r="B84" s="2">
        <v>1544.5744999999999</v>
      </c>
      <c r="C84" s="2">
        <v>719.97275000000002</v>
      </c>
      <c r="D84" s="3"/>
      <c r="E84" s="2"/>
    </row>
    <row r="85" spans="1:8" x14ac:dyDescent="0.2">
      <c r="A85" s="2">
        <v>7287.2365</v>
      </c>
      <c r="B85" s="2">
        <v>1584.96875</v>
      </c>
      <c r="C85" s="2">
        <v>813.42425000000003</v>
      </c>
      <c r="D85" s="3"/>
      <c r="E85" s="2"/>
    </row>
    <row r="86" spans="1:8" x14ac:dyDescent="0.2">
      <c r="A86" s="2">
        <v>7639.7492499999998</v>
      </c>
      <c r="B86" s="2">
        <v>1659.5405000000001</v>
      </c>
      <c r="C86" s="2">
        <v>902.57150000000001</v>
      </c>
      <c r="D86" s="3"/>
      <c r="E86" s="2"/>
    </row>
    <row r="87" spans="1:8" x14ac:dyDescent="0.2">
      <c r="A87" s="2">
        <v>8073.1217500000002</v>
      </c>
      <c r="B87" s="2">
        <v>1715.729</v>
      </c>
      <c r="C87" s="2">
        <v>963.96574999999996</v>
      </c>
      <c r="D87" s="3"/>
      <c r="E87" s="2"/>
    </row>
    <row r="88" spans="1:8" x14ac:dyDescent="0.2">
      <c r="A88" s="2">
        <v>8577.5524999999998</v>
      </c>
      <c r="B88" s="2">
        <v>1759.35</v>
      </c>
      <c r="C88" s="2">
        <v>1055.7739999999999</v>
      </c>
      <c r="D88" s="3"/>
      <c r="E88" s="2"/>
    </row>
    <row r="89" spans="1:8" x14ac:dyDescent="0.2">
      <c r="A89" s="2">
        <v>9062.81675</v>
      </c>
      <c r="B89" s="2">
        <v>1788.4392499999999</v>
      </c>
      <c r="C89" s="2">
        <v>1115.68975</v>
      </c>
      <c r="D89" s="3"/>
      <c r="E89" s="2"/>
    </row>
    <row r="90" spans="1:8" x14ac:dyDescent="0.2">
      <c r="A90" s="2">
        <v>9631.1717499999995</v>
      </c>
      <c r="B90" s="2">
        <v>1836.827</v>
      </c>
      <c r="C90" s="2">
        <v>1252.4602500000001</v>
      </c>
      <c r="D90" s="3"/>
      <c r="E90" s="2"/>
    </row>
    <row r="91" spans="1:8" x14ac:dyDescent="0.2">
      <c r="A91" s="2">
        <v>10250.951999999999</v>
      </c>
      <c r="B91" s="2">
        <v>1908.0915</v>
      </c>
      <c r="C91" s="2">
        <v>1477.184</v>
      </c>
      <c r="D91" s="3"/>
      <c r="E91" s="2"/>
    </row>
    <row r="92" spans="1:8" x14ac:dyDescent="0.2">
      <c r="A92" s="2">
        <v>10581.929</v>
      </c>
      <c r="B92" s="2">
        <v>2017.3285000000001</v>
      </c>
      <c r="C92" s="2">
        <v>1403.559</v>
      </c>
      <c r="D92" s="3"/>
      <c r="E92" s="2"/>
    </row>
    <row r="93" spans="1:8" x14ac:dyDescent="0.2">
      <c r="A93" s="2">
        <v>10929.108249999999</v>
      </c>
      <c r="B93" s="2">
        <v>2138.6997500000002</v>
      </c>
      <c r="C93" s="2">
        <v>1437.7239999999999</v>
      </c>
      <c r="D93" s="3"/>
      <c r="E93" s="2"/>
    </row>
    <row r="94" spans="1:8" x14ac:dyDescent="0.2">
      <c r="A94" s="2">
        <v>11456.449500000001</v>
      </c>
      <c r="B94" s="2">
        <v>2293.49575</v>
      </c>
      <c r="C94" s="2">
        <v>1557.1197500000001</v>
      </c>
      <c r="D94" s="3"/>
      <c r="E94" s="2"/>
    </row>
    <row r="95" spans="1:8" x14ac:dyDescent="0.2">
      <c r="A95" s="2">
        <v>12217.195750000001</v>
      </c>
      <c r="B95" s="2">
        <v>2421.57125</v>
      </c>
      <c r="C95" s="2">
        <v>1810.5035</v>
      </c>
      <c r="D95" s="3"/>
      <c r="E95" s="2"/>
    </row>
    <row r="96" spans="1:8" x14ac:dyDescent="0.2">
      <c r="A96" s="2">
        <v>13039.197</v>
      </c>
      <c r="B96" s="2">
        <v>2598.4634999999998</v>
      </c>
      <c r="C96" s="2">
        <v>2041.4825000000001</v>
      </c>
      <c r="D96" s="3"/>
      <c r="E96" s="2"/>
    </row>
    <row r="97" spans="1:5" x14ac:dyDescent="0.2">
      <c r="A97" s="2">
        <v>13815.583000000001</v>
      </c>
      <c r="B97" s="2">
        <v>2760.7217500000002</v>
      </c>
      <c r="C97" s="2">
        <v>2256.6232500000001</v>
      </c>
      <c r="D97" s="3"/>
      <c r="E97" s="2"/>
    </row>
    <row r="98" spans="1:5" x14ac:dyDescent="0.2">
      <c r="A98" s="2">
        <v>14474.227000000001</v>
      </c>
      <c r="B98" s="2">
        <v>2928.0034999999998</v>
      </c>
      <c r="C98" s="2">
        <v>2395.2275</v>
      </c>
      <c r="D98" s="3"/>
      <c r="E98" s="2"/>
    </row>
    <row r="99" spans="1:5" x14ac:dyDescent="0.2">
      <c r="A99" s="2">
        <v>14769.86175</v>
      </c>
      <c r="B99" s="2">
        <v>3206.9875000000002</v>
      </c>
      <c r="C99" s="2">
        <v>2576.1505000000002</v>
      </c>
      <c r="D99" s="3"/>
      <c r="E99" s="2"/>
    </row>
    <row r="100" spans="1:5" x14ac:dyDescent="0.2">
      <c r="A100" s="2">
        <v>14478.06725</v>
      </c>
      <c r="B100" s="2">
        <v>3485.24</v>
      </c>
      <c r="C100" s="2">
        <v>2001.9267500000001</v>
      </c>
      <c r="D100" s="3"/>
      <c r="E100" s="2"/>
    </row>
    <row r="101" spans="1:5" x14ac:dyDescent="0.2">
      <c r="A101" s="2">
        <v>15048.971</v>
      </c>
      <c r="B101" s="2">
        <v>3764.6252500000001</v>
      </c>
      <c r="C101" s="2">
        <v>2389.5552499999999</v>
      </c>
      <c r="D101" s="3"/>
      <c r="E101" s="2"/>
    </row>
    <row r="102" spans="1:5" x14ac:dyDescent="0.2">
      <c r="A102" s="2">
        <v>15599.7315</v>
      </c>
      <c r="B102" s="2">
        <v>3807.7502500000001</v>
      </c>
      <c r="C102" s="2">
        <v>2695.4805000000001</v>
      </c>
      <c r="D102" s="3"/>
      <c r="E102" s="2"/>
    </row>
    <row r="103" spans="1:5" x14ac:dyDescent="0.2">
      <c r="A103" s="2">
        <v>16253.97</v>
      </c>
      <c r="B103" s="2">
        <v>3773.5032500000002</v>
      </c>
      <c r="C103" s="2">
        <v>2769.3175000000001</v>
      </c>
      <c r="D103" s="3"/>
      <c r="E103" s="2"/>
    </row>
    <row r="104" spans="1:5" x14ac:dyDescent="0.2">
      <c r="A104" s="2">
        <v>16880.683249999998</v>
      </c>
      <c r="B104" s="2">
        <v>3770.2550000000001</v>
      </c>
      <c r="C104" s="2">
        <v>2766.3755000000001</v>
      </c>
      <c r="D104" s="3"/>
      <c r="E104" s="2"/>
    </row>
    <row r="105" spans="1:5" x14ac:dyDescent="0.2">
      <c r="A105" s="2">
        <v>17608.13825</v>
      </c>
      <c r="B105" s="2">
        <v>3888.4369999999999</v>
      </c>
      <c r="C105" s="2">
        <v>2887.4450000000002</v>
      </c>
      <c r="D105" s="3"/>
      <c r="E105" s="2"/>
    </row>
    <row r="106" spans="1:5" x14ac:dyDescent="0.2">
      <c r="A106" s="2">
        <v>18295.019</v>
      </c>
      <c r="B106" s="2">
        <v>4005.8252499999999</v>
      </c>
      <c r="C106" s="2">
        <v>2794.94175</v>
      </c>
      <c r="D106" s="3"/>
      <c r="E106" s="2"/>
    </row>
    <row r="107" spans="1:5" x14ac:dyDescent="0.2">
      <c r="A107" s="2">
        <v>18804.913250000001</v>
      </c>
      <c r="B107" s="2">
        <v>4127.9747500000003</v>
      </c>
      <c r="C107" s="2">
        <v>2738.8297499999999</v>
      </c>
      <c r="D107" s="3"/>
      <c r="E107" s="2"/>
    </row>
    <row r="108" spans="1:5" x14ac:dyDescent="0.2">
      <c r="A108" s="2">
        <v>19612.102500000001</v>
      </c>
      <c r="B108" s="2">
        <v>4240.54475</v>
      </c>
      <c r="C108" s="2">
        <v>2931.5884999999998</v>
      </c>
      <c r="D108" s="3"/>
      <c r="E108" s="2"/>
    </row>
    <row r="109" spans="1:5" x14ac:dyDescent="0.2">
      <c r="A109" s="2">
        <v>20656.515500000001</v>
      </c>
      <c r="B109" s="2">
        <v>4489.4790000000003</v>
      </c>
      <c r="C109" s="2">
        <v>3131.1657500000001</v>
      </c>
      <c r="D109" s="3"/>
      <c r="E109" s="2"/>
    </row>
    <row r="110" spans="1:5" x14ac:dyDescent="0.2">
      <c r="A110" s="2">
        <v>21521.395</v>
      </c>
      <c r="B110" s="2">
        <v>4748.5664999999999</v>
      </c>
      <c r="C110" s="2">
        <v>3116.9535000000001</v>
      </c>
      <c r="D110" s="3"/>
      <c r="E110" s="2"/>
    </row>
    <row r="111" spans="1:5" x14ac:dyDescent="0.2">
      <c r="A111" s="2">
        <v>21322.949499999999</v>
      </c>
      <c r="B111" s="2">
        <v>6669.6369999999997</v>
      </c>
      <c r="C111" s="2">
        <v>2776.5034999999998</v>
      </c>
      <c r="D111" s="3"/>
      <c r="E111" s="2"/>
    </row>
    <row r="112" spans="1:5" x14ac:dyDescent="0.2">
      <c r="A112" s="2">
        <v>23594.030750000002</v>
      </c>
      <c r="B112" s="2">
        <v>7128.5574999999999</v>
      </c>
      <c r="C112" s="2">
        <v>3408.2764999999999</v>
      </c>
      <c r="D112" s="3"/>
      <c r="E112" s="2"/>
    </row>
    <row r="113" spans="1:10" x14ac:dyDescent="0.2">
      <c r="A113" s="2">
        <v>25744.108250000001</v>
      </c>
      <c r="B113" s="2">
        <v>6038.5110000000004</v>
      </c>
      <c r="C113" s="2">
        <v>3966.1644999999999</v>
      </c>
      <c r="D113" s="3"/>
      <c r="E113" s="2"/>
    </row>
    <row r="114" spans="1:10" x14ac:dyDescent="0.2">
      <c r="A114" s="2">
        <v>26938.307000000001</v>
      </c>
      <c r="B114" s="2">
        <v>6335.5379999999996</v>
      </c>
      <c r="C114" s="2">
        <v>3829.1709999999998</v>
      </c>
      <c r="D114" s="3"/>
      <c r="E114" s="2"/>
    </row>
    <row r="118" spans="1:10" ht="30" customHeight="1" x14ac:dyDescent="0.2">
      <c r="A118" s="14" t="s">
        <v>1</v>
      </c>
      <c r="B118" s="14" t="s">
        <v>6</v>
      </c>
      <c r="C118" s="14" t="s">
        <v>7</v>
      </c>
      <c r="D118" s="14"/>
      <c r="E118" s="23" t="s">
        <v>54</v>
      </c>
      <c r="F118" s="24"/>
      <c r="G118" s="24"/>
      <c r="H118" s="24"/>
      <c r="I118" s="24"/>
    </row>
    <row r="119" spans="1:10" ht="17" thickBot="1" x14ac:dyDescent="0.25">
      <c r="A119" s="2">
        <v>1073.3105</v>
      </c>
      <c r="B119" s="2">
        <v>55.76</v>
      </c>
      <c r="C119">
        <v>0</v>
      </c>
      <c r="D119" s="3"/>
    </row>
    <row r="120" spans="1:10" x14ac:dyDescent="0.2">
      <c r="A120" s="2">
        <v>1164.8497500000001</v>
      </c>
      <c r="B120" s="2">
        <v>62.341999999999999</v>
      </c>
      <c r="C120">
        <v>0</v>
      </c>
      <c r="D120" s="3"/>
      <c r="E120" s="18" t="s">
        <v>23</v>
      </c>
      <c r="F120" s="18"/>
    </row>
    <row r="121" spans="1:10" x14ac:dyDescent="0.2">
      <c r="A121" s="2">
        <v>1279.1120000000001</v>
      </c>
      <c r="B121" s="2">
        <v>74.215500000000006</v>
      </c>
      <c r="C121">
        <v>0</v>
      </c>
      <c r="D121" s="3"/>
      <c r="E121" t="s">
        <v>24</v>
      </c>
      <c r="F121" s="8">
        <v>0.98995155155570169</v>
      </c>
    </row>
    <row r="122" spans="1:10" x14ac:dyDescent="0.2">
      <c r="A122" s="2">
        <v>1425.376</v>
      </c>
      <c r="B122" s="2">
        <v>91.159000000000006</v>
      </c>
      <c r="C122">
        <v>0</v>
      </c>
      <c r="D122" s="3"/>
      <c r="E122" t="s">
        <v>25</v>
      </c>
      <c r="F122" s="19">
        <v>0.98000407442754112</v>
      </c>
    </row>
    <row r="123" spans="1:10" x14ac:dyDescent="0.2">
      <c r="A123" s="2">
        <v>1545.2425000000001</v>
      </c>
      <c r="B123" s="2">
        <v>127.46475</v>
      </c>
      <c r="C123">
        <v>0</v>
      </c>
      <c r="D123" s="3"/>
      <c r="E123" t="s">
        <v>26</v>
      </c>
      <c r="F123" s="8">
        <v>0.97921992048352313</v>
      </c>
    </row>
    <row r="124" spans="1:10" x14ac:dyDescent="0.2">
      <c r="A124" s="2">
        <v>1684.905</v>
      </c>
      <c r="B124" s="2">
        <v>122.7295</v>
      </c>
      <c r="C124">
        <v>0</v>
      </c>
      <c r="D124" s="3"/>
      <c r="E124" t="s">
        <v>27</v>
      </c>
      <c r="F124" s="8">
        <v>1036.1526524720123</v>
      </c>
    </row>
    <row r="125" spans="1:10" ht="17" thickBot="1" x14ac:dyDescent="0.25">
      <c r="A125" s="2">
        <v>1873.4124999999999</v>
      </c>
      <c r="B125" s="2">
        <v>151.1455</v>
      </c>
      <c r="C125">
        <v>0</v>
      </c>
      <c r="D125" s="3"/>
      <c r="E125" s="6" t="s">
        <v>28</v>
      </c>
      <c r="F125" s="6">
        <v>54</v>
      </c>
    </row>
    <row r="126" spans="1:10" x14ac:dyDescent="0.2">
      <c r="A126" s="2">
        <v>2081.8249999999998</v>
      </c>
      <c r="B126" s="2">
        <v>182.4425</v>
      </c>
      <c r="C126">
        <v>0</v>
      </c>
      <c r="D126" s="3"/>
    </row>
    <row r="127" spans="1:10" ht="17" thickBot="1" x14ac:dyDescent="0.25">
      <c r="A127" s="2">
        <v>2351.5987500000001</v>
      </c>
      <c r="B127" s="2">
        <v>212.24975000000001</v>
      </c>
      <c r="C127">
        <v>0</v>
      </c>
      <c r="D127" s="3"/>
      <c r="E127" t="s">
        <v>29</v>
      </c>
    </row>
    <row r="128" spans="1:10" x14ac:dyDescent="0.2">
      <c r="A128" s="2">
        <v>2627.3262500000001</v>
      </c>
      <c r="B128" s="2">
        <v>252.67425</v>
      </c>
      <c r="C128">
        <v>0</v>
      </c>
      <c r="D128" s="3"/>
      <c r="E128" s="7"/>
      <c r="F128" s="7" t="s">
        <v>30</v>
      </c>
      <c r="G128" s="7" t="s">
        <v>31</v>
      </c>
      <c r="H128" s="7" t="s">
        <v>32</v>
      </c>
      <c r="I128" s="7" t="s">
        <v>33</v>
      </c>
      <c r="J128" s="7" t="s">
        <v>34</v>
      </c>
    </row>
    <row r="129" spans="1:14" x14ac:dyDescent="0.2">
      <c r="A129" s="2">
        <v>2857.3085000000001</v>
      </c>
      <c r="B129" s="2">
        <v>293.82825000000003</v>
      </c>
      <c r="C129">
        <v>0</v>
      </c>
      <c r="D129" s="3"/>
      <c r="E129" t="s">
        <v>35</v>
      </c>
      <c r="F129">
        <v>2</v>
      </c>
      <c r="G129">
        <v>2683515029.7267356</v>
      </c>
      <c r="H129">
        <v>1341757514.8633678</v>
      </c>
      <c r="I129">
        <v>1249.7597976820889</v>
      </c>
      <c r="J129">
        <v>4.7207232980893928E-44</v>
      </c>
    </row>
    <row r="130" spans="1:14" x14ac:dyDescent="0.2">
      <c r="A130" s="2">
        <v>3207.0412500000002</v>
      </c>
      <c r="B130" s="2">
        <v>317.75850000000003</v>
      </c>
      <c r="C130">
        <v>0</v>
      </c>
      <c r="D130" s="3"/>
      <c r="E130" t="s">
        <v>36</v>
      </c>
      <c r="F130">
        <v>51</v>
      </c>
      <c r="G130">
        <v>54754228.280464128</v>
      </c>
      <c r="H130">
        <v>1073612.3192247867</v>
      </c>
    </row>
    <row r="131" spans="1:14" ht="17" thickBot="1" x14ac:dyDescent="0.25">
      <c r="A131" s="2">
        <v>3343.7892499999998</v>
      </c>
      <c r="B131" s="2">
        <v>303.18400000000003</v>
      </c>
      <c r="C131">
        <v>0</v>
      </c>
      <c r="D131" s="3"/>
      <c r="E131" s="6" t="s">
        <v>37</v>
      </c>
      <c r="F131" s="6">
        <v>53</v>
      </c>
      <c r="G131" s="6">
        <v>2738269258.0071998</v>
      </c>
      <c r="H131" s="6"/>
      <c r="I131" s="6"/>
      <c r="J131" s="6"/>
    </row>
    <row r="132" spans="1:14" ht="17" thickBot="1" x14ac:dyDescent="0.25">
      <c r="A132" s="2">
        <v>3634.0365000000002</v>
      </c>
      <c r="B132" s="2">
        <v>328.63825000000003</v>
      </c>
      <c r="C132">
        <v>0</v>
      </c>
      <c r="D132" s="3"/>
    </row>
    <row r="133" spans="1:14" x14ac:dyDescent="0.2">
      <c r="A133" s="2">
        <v>4037.614</v>
      </c>
      <c r="B133" s="2">
        <v>405.10725000000002</v>
      </c>
      <c r="C133">
        <v>0</v>
      </c>
      <c r="D133" s="3"/>
      <c r="E133" s="7"/>
      <c r="F133" s="7" t="s">
        <v>38</v>
      </c>
      <c r="G133" s="7" t="s">
        <v>27</v>
      </c>
      <c r="H133" s="7" t="s">
        <v>39</v>
      </c>
      <c r="I133" s="7" t="s">
        <v>40</v>
      </c>
      <c r="J133" s="7" t="s">
        <v>41</v>
      </c>
      <c r="K133" s="7" t="s">
        <v>42</v>
      </c>
      <c r="L133" s="7" t="s">
        <v>43</v>
      </c>
      <c r="M133" s="7" t="s">
        <v>44</v>
      </c>
    </row>
    <row r="134" spans="1:14" x14ac:dyDescent="0.2">
      <c r="A134" s="2">
        <v>4338.9804999999997</v>
      </c>
      <c r="B134" s="2">
        <v>417.2285</v>
      </c>
      <c r="C134">
        <v>0</v>
      </c>
      <c r="D134" s="3"/>
      <c r="E134" t="s">
        <v>45</v>
      </c>
      <c r="F134" s="2">
        <v>1508.7377590334283</v>
      </c>
      <c r="G134" s="2">
        <v>241.68375565863423</v>
      </c>
      <c r="H134" s="2">
        <v>6.2426113617848698</v>
      </c>
      <c r="I134" s="2">
        <v>8.5325785833217661E-8</v>
      </c>
      <c r="J134" s="2">
        <v>1023.5373736241764</v>
      </c>
      <c r="K134" s="2">
        <v>1993.9381444426804</v>
      </c>
      <c r="L134" s="2">
        <v>1023.5373736241764</v>
      </c>
      <c r="M134" s="2">
        <v>1993.9381444426804</v>
      </c>
    </row>
    <row r="135" spans="1:14" x14ac:dyDescent="0.2">
      <c r="A135" s="2">
        <v>4579.6324999999997</v>
      </c>
      <c r="B135" s="2">
        <v>452.86700000000002</v>
      </c>
      <c r="C135">
        <v>0</v>
      </c>
      <c r="D135" s="3"/>
      <c r="E135" t="s">
        <v>6</v>
      </c>
      <c r="F135" s="2">
        <v>6.0023706324456718</v>
      </c>
      <c r="G135" s="2">
        <v>0.21963239507718232</v>
      </c>
      <c r="H135" s="2">
        <v>27.329168041610359</v>
      </c>
      <c r="I135" s="2">
        <v>4.0123183330588459E-32</v>
      </c>
      <c r="J135" s="2">
        <v>5.5614402006531254</v>
      </c>
      <c r="K135" s="2">
        <v>6.4433010642382182</v>
      </c>
      <c r="L135" s="2">
        <v>5.5614402006531254</v>
      </c>
      <c r="M135" s="2">
        <v>6.4433010642382182</v>
      </c>
    </row>
    <row r="136" spans="1:14" ht="17" thickBot="1" x14ac:dyDescent="0.25">
      <c r="A136" s="2">
        <v>4855.2162500000004</v>
      </c>
      <c r="B136" s="2">
        <v>508.71275000000003</v>
      </c>
      <c r="C136">
        <v>0</v>
      </c>
      <c r="D136" s="3"/>
      <c r="E136" s="6" t="s">
        <v>7</v>
      </c>
      <c r="F136" s="10">
        <v>293.39156002135451</v>
      </c>
      <c r="G136" s="10">
        <v>566.93745438048393</v>
      </c>
      <c r="H136" s="10">
        <v>0.51750251770180833</v>
      </c>
      <c r="I136" s="22">
        <v>0.60704289962653846</v>
      </c>
      <c r="J136" s="10">
        <v>-844.78287217707918</v>
      </c>
      <c r="K136" s="10">
        <v>1431.5659922197881</v>
      </c>
      <c r="L136" s="10">
        <v>-844.78287217707918</v>
      </c>
      <c r="M136" s="10">
        <v>1431.5659922197881</v>
      </c>
      <c r="N136" s="21" t="s">
        <v>55</v>
      </c>
    </row>
    <row r="137" spans="1:14" x14ac:dyDescent="0.2">
      <c r="A137" s="2">
        <v>5236.4380000000001</v>
      </c>
      <c r="B137" s="2">
        <v>553.99374999999998</v>
      </c>
      <c r="C137">
        <v>0</v>
      </c>
      <c r="D137" s="3"/>
    </row>
    <row r="138" spans="1:14" x14ac:dyDescent="0.2">
      <c r="A138" s="2">
        <v>5641.5794999999998</v>
      </c>
      <c r="B138" s="2">
        <v>591.03049999999996</v>
      </c>
      <c r="C138">
        <v>0</v>
      </c>
      <c r="D138" s="3"/>
    </row>
    <row r="139" spans="1:14" x14ac:dyDescent="0.2">
      <c r="A139" s="2">
        <v>5963.1445000000003</v>
      </c>
      <c r="B139" s="2">
        <v>629.72749999999996</v>
      </c>
      <c r="C139">
        <v>0</v>
      </c>
      <c r="D139" s="3"/>
    </row>
    <row r="140" spans="1:14" x14ac:dyDescent="0.2">
      <c r="A140" s="2">
        <v>6158.12925</v>
      </c>
      <c r="B140" s="2">
        <v>623.54425000000003</v>
      </c>
      <c r="C140">
        <v>0</v>
      </c>
      <c r="D140" s="3"/>
      <c r="E140" s="2"/>
    </row>
    <row r="141" spans="1:14" x14ac:dyDescent="0.2">
      <c r="A141" s="2">
        <v>6520.3272500000003</v>
      </c>
      <c r="B141" s="2">
        <v>667.79075</v>
      </c>
      <c r="C141">
        <v>0</v>
      </c>
      <c r="D141" s="3"/>
      <c r="E141" s="2"/>
    </row>
    <row r="142" spans="1:14" x14ac:dyDescent="0.2">
      <c r="A142" s="2">
        <v>6858.5585000000001</v>
      </c>
      <c r="B142" s="2">
        <v>719.97275000000002</v>
      </c>
      <c r="C142">
        <v>0</v>
      </c>
      <c r="D142" s="3"/>
      <c r="E142" s="2"/>
    </row>
    <row r="143" spans="1:14" x14ac:dyDescent="0.2">
      <c r="A143" s="2">
        <v>7287.2365</v>
      </c>
      <c r="B143" s="2">
        <v>813.42425000000003</v>
      </c>
      <c r="C143">
        <v>0</v>
      </c>
      <c r="D143" s="3"/>
      <c r="E143" s="2"/>
    </row>
    <row r="144" spans="1:14" x14ac:dyDescent="0.2">
      <c r="A144" s="2">
        <v>7639.7492499999998</v>
      </c>
      <c r="B144" s="2">
        <v>902.57150000000001</v>
      </c>
      <c r="C144">
        <v>0</v>
      </c>
      <c r="D144" s="3"/>
      <c r="E144" s="2"/>
    </row>
    <row r="145" spans="1:14" x14ac:dyDescent="0.2">
      <c r="A145" s="2">
        <v>8073.1217500000002</v>
      </c>
      <c r="B145" s="2">
        <v>963.96574999999996</v>
      </c>
      <c r="C145">
        <v>0</v>
      </c>
      <c r="D145" s="3"/>
      <c r="E145" s="2"/>
    </row>
    <row r="146" spans="1:14" x14ac:dyDescent="0.2">
      <c r="A146" s="2">
        <v>8577.5524999999998</v>
      </c>
      <c r="B146" s="2">
        <v>1055.7739999999999</v>
      </c>
      <c r="C146">
        <v>0</v>
      </c>
      <c r="D146" s="3"/>
      <c r="E146" s="2"/>
      <c r="F146" s="49"/>
      <c r="M146" s="4"/>
    </row>
    <row r="147" spans="1:14" x14ac:dyDescent="0.2">
      <c r="A147" s="2">
        <v>9062.81675</v>
      </c>
      <c r="B147" s="2">
        <v>1115.68975</v>
      </c>
      <c r="C147">
        <v>0</v>
      </c>
      <c r="D147" s="3"/>
      <c r="E147" s="2"/>
      <c r="F147" s="49"/>
      <c r="M147" s="4"/>
    </row>
    <row r="148" spans="1:14" x14ac:dyDescent="0.2">
      <c r="A148" s="2">
        <v>9631.1717499999995</v>
      </c>
      <c r="B148" s="2">
        <v>1252.4602500000001</v>
      </c>
      <c r="C148">
        <v>0</v>
      </c>
      <c r="D148" s="3"/>
      <c r="E148" s="2"/>
      <c r="F148" s="49"/>
      <c r="M148" s="4"/>
    </row>
    <row r="149" spans="1:14" x14ac:dyDescent="0.2">
      <c r="A149" s="2">
        <v>10250.951999999999</v>
      </c>
      <c r="B149" s="2">
        <v>1477.184</v>
      </c>
      <c r="C149">
        <v>0</v>
      </c>
      <c r="D149" s="3"/>
      <c r="E149" s="2"/>
      <c r="F149" s="51"/>
      <c r="M149" s="52"/>
    </row>
    <row r="150" spans="1:14" x14ac:dyDescent="0.2">
      <c r="A150" s="2">
        <v>10581.929</v>
      </c>
      <c r="B150" s="2">
        <v>1403.559</v>
      </c>
      <c r="C150">
        <v>0</v>
      </c>
      <c r="D150" s="3"/>
      <c r="E150" s="2"/>
      <c r="F150" s="51"/>
      <c r="H150" s="53"/>
      <c r="I150" s="53"/>
      <c r="J150" s="54"/>
      <c r="K150" s="54"/>
      <c r="L150" s="53"/>
      <c r="M150" s="4"/>
    </row>
    <row r="151" spans="1:14" x14ac:dyDescent="0.2">
      <c r="A151" s="2">
        <v>10929.108249999999</v>
      </c>
      <c r="B151" s="2">
        <v>1437.7239999999999</v>
      </c>
      <c r="C151">
        <v>0</v>
      </c>
      <c r="D151" s="3"/>
      <c r="E151" s="2"/>
      <c r="F151" s="51"/>
      <c r="H151" s="53"/>
      <c r="I151" s="53"/>
      <c r="J151" s="54"/>
      <c r="K151" s="54"/>
      <c r="L151" s="53"/>
      <c r="M151" s="4"/>
    </row>
    <row r="152" spans="1:14" x14ac:dyDescent="0.2">
      <c r="A152" s="2">
        <v>11456.449500000001</v>
      </c>
      <c r="B152" s="2">
        <v>1557.1197500000001</v>
      </c>
      <c r="C152">
        <v>0</v>
      </c>
      <c r="D152" s="3"/>
      <c r="E152" s="2"/>
      <c r="F152" s="51"/>
      <c r="H152" s="53"/>
      <c r="I152" s="53"/>
      <c r="J152" s="54"/>
      <c r="K152" s="54"/>
      <c r="L152" s="53"/>
      <c r="M152" s="4"/>
    </row>
    <row r="153" spans="1:14" x14ac:dyDescent="0.2">
      <c r="A153" s="2">
        <v>12217.195750000001</v>
      </c>
      <c r="B153" s="2">
        <v>1810.5035</v>
      </c>
      <c r="C153">
        <v>0</v>
      </c>
      <c r="D153" s="3"/>
      <c r="E153" s="2"/>
      <c r="F153" s="51"/>
      <c r="M153" s="4"/>
    </row>
    <row r="154" spans="1:14" x14ac:dyDescent="0.2">
      <c r="A154" s="2">
        <v>13039.197</v>
      </c>
      <c r="B154" s="2">
        <v>2041.4825000000001</v>
      </c>
      <c r="C154">
        <v>0</v>
      </c>
      <c r="D154" s="3"/>
      <c r="E154" s="2"/>
      <c r="F154" s="49"/>
      <c r="G154" s="55"/>
      <c r="H154" s="56"/>
      <c r="I154" s="57"/>
      <c r="J154" s="58"/>
      <c r="K154" s="59"/>
      <c r="L154" s="57"/>
      <c r="M154" s="60"/>
      <c r="N154" s="52"/>
    </row>
    <row r="155" spans="1:14" x14ac:dyDescent="0.2">
      <c r="A155" s="2">
        <v>13815.583000000001</v>
      </c>
      <c r="B155" s="2">
        <v>2256.6232500000001</v>
      </c>
      <c r="C155">
        <v>0</v>
      </c>
      <c r="D155" s="3"/>
      <c r="E155" s="2"/>
      <c r="F155" s="49"/>
      <c r="G155" s="55"/>
      <c r="H155" s="56"/>
      <c r="I155" s="57"/>
      <c r="J155" s="58"/>
      <c r="K155" s="59"/>
      <c r="L155" s="57"/>
      <c r="M155" s="60"/>
      <c r="N155" s="52"/>
    </row>
    <row r="156" spans="1:14" x14ac:dyDescent="0.2">
      <c r="A156" s="2">
        <v>14474.227000000001</v>
      </c>
      <c r="B156" s="2">
        <v>2395.2275</v>
      </c>
      <c r="C156">
        <v>0</v>
      </c>
      <c r="D156" s="3"/>
      <c r="E156" s="2"/>
    </row>
    <row r="157" spans="1:14" x14ac:dyDescent="0.2">
      <c r="A157" s="2">
        <v>14769.86175</v>
      </c>
      <c r="B157" s="2">
        <v>2576.1505000000002</v>
      </c>
      <c r="C157">
        <v>0</v>
      </c>
      <c r="D157" s="3"/>
      <c r="E157" s="2"/>
    </row>
    <row r="158" spans="1:14" x14ac:dyDescent="0.2">
      <c r="A158" s="2">
        <v>14478.06725</v>
      </c>
      <c r="B158" s="2">
        <v>2001.9267500000001</v>
      </c>
      <c r="C158">
        <v>1</v>
      </c>
      <c r="D158" s="3"/>
      <c r="E158" s="2"/>
    </row>
    <row r="159" spans="1:14" x14ac:dyDescent="0.2">
      <c r="A159" s="2">
        <v>15048.971</v>
      </c>
      <c r="B159" s="2">
        <v>2389.5552499999999</v>
      </c>
      <c r="C159">
        <v>1</v>
      </c>
      <c r="D159" s="3"/>
      <c r="E159" s="2"/>
    </row>
    <row r="160" spans="1:14" x14ac:dyDescent="0.2">
      <c r="A160" s="2">
        <v>15599.7315</v>
      </c>
      <c r="B160" s="2">
        <v>2695.4805000000001</v>
      </c>
      <c r="C160">
        <v>1</v>
      </c>
      <c r="D160" s="3"/>
      <c r="E160" s="2"/>
    </row>
    <row r="161" spans="1:9" x14ac:dyDescent="0.2">
      <c r="A161" s="2">
        <v>16253.97</v>
      </c>
      <c r="B161" s="2">
        <v>2769.3175000000001</v>
      </c>
      <c r="C161">
        <v>1</v>
      </c>
      <c r="D161" s="3"/>
      <c r="E161" s="2"/>
    </row>
    <row r="162" spans="1:9" x14ac:dyDescent="0.2">
      <c r="A162" s="2">
        <v>16880.683249999998</v>
      </c>
      <c r="B162" s="2">
        <v>2766.3755000000001</v>
      </c>
      <c r="C162">
        <v>1</v>
      </c>
      <c r="D162" s="3"/>
      <c r="E162" s="2"/>
    </row>
    <row r="163" spans="1:9" x14ac:dyDescent="0.2">
      <c r="A163" s="2">
        <v>17608.13825</v>
      </c>
      <c r="B163" s="2">
        <v>2887.4450000000002</v>
      </c>
      <c r="C163">
        <v>1</v>
      </c>
      <c r="D163" s="3"/>
      <c r="E163" s="2"/>
    </row>
    <row r="164" spans="1:9" x14ac:dyDescent="0.2">
      <c r="A164" s="2">
        <v>18295.019</v>
      </c>
      <c r="B164" s="2">
        <v>2794.94175</v>
      </c>
      <c r="C164">
        <v>1</v>
      </c>
      <c r="D164" s="3"/>
      <c r="E164" s="2"/>
    </row>
    <row r="165" spans="1:9" x14ac:dyDescent="0.2">
      <c r="A165" s="2">
        <v>18804.913250000001</v>
      </c>
      <c r="B165" s="2">
        <v>2738.8297499999999</v>
      </c>
      <c r="C165">
        <v>1</v>
      </c>
      <c r="D165" s="3"/>
      <c r="E165" s="2"/>
    </row>
    <row r="166" spans="1:9" x14ac:dyDescent="0.2">
      <c r="A166" s="2">
        <v>19612.102500000001</v>
      </c>
      <c r="B166" s="2">
        <v>2931.5884999999998</v>
      </c>
      <c r="C166">
        <v>1</v>
      </c>
      <c r="D166" s="3"/>
      <c r="E166" s="2"/>
    </row>
    <row r="167" spans="1:9" x14ac:dyDescent="0.2">
      <c r="A167" s="2">
        <v>20656.515500000001</v>
      </c>
      <c r="B167" s="2">
        <v>3131.1657500000001</v>
      </c>
      <c r="C167">
        <v>1</v>
      </c>
      <c r="D167" s="3"/>
      <c r="E167" s="2"/>
    </row>
    <row r="168" spans="1:9" x14ac:dyDescent="0.2">
      <c r="A168" s="2">
        <v>21521.395</v>
      </c>
      <c r="B168" s="2">
        <v>3116.9535000000001</v>
      </c>
      <c r="C168">
        <v>1</v>
      </c>
      <c r="D168" s="3"/>
      <c r="E168" s="2"/>
    </row>
    <row r="169" spans="1:9" x14ac:dyDescent="0.2">
      <c r="A169" s="2">
        <v>21322.949499999999</v>
      </c>
      <c r="B169" s="2">
        <v>2776.5034999999998</v>
      </c>
      <c r="C169">
        <v>1</v>
      </c>
      <c r="D169" s="3"/>
      <c r="E169" s="2"/>
    </row>
    <row r="170" spans="1:9" x14ac:dyDescent="0.2">
      <c r="A170" s="2">
        <v>23594.030750000002</v>
      </c>
      <c r="B170" s="2">
        <v>3408.2764999999999</v>
      </c>
      <c r="C170">
        <v>1</v>
      </c>
      <c r="D170" s="3"/>
      <c r="E170" s="2"/>
    </row>
    <row r="171" spans="1:9" x14ac:dyDescent="0.2">
      <c r="A171" s="2">
        <v>25744.108250000001</v>
      </c>
      <c r="B171" s="2">
        <v>3966.1644999999999</v>
      </c>
      <c r="C171">
        <v>1</v>
      </c>
      <c r="D171" s="3"/>
      <c r="E171" s="2"/>
    </row>
    <row r="172" spans="1:9" x14ac:dyDescent="0.2">
      <c r="A172" s="2">
        <v>26938.307000000001</v>
      </c>
      <c r="B172" s="2">
        <v>3829.1709999999998</v>
      </c>
      <c r="C172">
        <v>1</v>
      </c>
      <c r="D172" s="3"/>
      <c r="E172" s="2"/>
    </row>
    <row r="175" spans="1:9" x14ac:dyDescent="0.2">
      <c r="A175" s="14" t="s">
        <v>1</v>
      </c>
      <c r="B175" s="14" t="s">
        <v>4</v>
      </c>
      <c r="C175" s="14" t="s">
        <v>6</v>
      </c>
      <c r="E175" s="23" t="s">
        <v>56</v>
      </c>
      <c r="F175" s="24"/>
      <c r="G175" s="24"/>
      <c r="H175" s="24"/>
      <c r="I175" s="24"/>
    </row>
    <row r="176" spans="1:9" ht="17" thickBot="1" x14ac:dyDescent="0.25">
      <c r="A176" s="2">
        <v>1073.3105</v>
      </c>
      <c r="B176" s="3">
        <v>7.1709041095890411</v>
      </c>
      <c r="C176" s="2">
        <v>55.76</v>
      </c>
    </row>
    <row r="177" spans="1:14" x14ac:dyDescent="0.2">
      <c r="A177" s="2">
        <v>1164.8497500000001</v>
      </c>
      <c r="B177" s="3">
        <v>4.6679452054794517</v>
      </c>
      <c r="C177" s="2">
        <v>62.341999999999999</v>
      </c>
      <c r="E177" s="18" t="s">
        <v>23</v>
      </c>
      <c r="F177" s="18"/>
    </row>
    <row r="178" spans="1:14" x14ac:dyDescent="0.2">
      <c r="A178" s="2">
        <v>1279.1120000000001</v>
      </c>
      <c r="B178" s="3">
        <v>4.4371311475409838</v>
      </c>
      <c r="C178" s="2">
        <v>74.215500000000006</v>
      </c>
      <c r="E178" t="s">
        <v>24</v>
      </c>
      <c r="F178" s="8">
        <v>0.98990846440741431</v>
      </c>
    </row>
    <row r="179" spans="1:14" x14ac:dyDescent="0.2">
      <c r="A179" s="2">
        <v>1425.376</v>
      </c>
      <c r="B179" s="3">
        <v>8.7422739726027405</v>
      </c>
      <c r="C179" s="2">
        <v>91.159000000000006</v>
      </c>
      <c r="E179" t="s">
        <v>25</v>
      </c>
      <c r="F179" s="19">
        <v>0.97991876790544508</v>
      </c>
    </row>
    <row r="180" spans="1:14" x14ac:dyDescent="0.2">
      <c r="A180" s="2">
        <v>1545.2425000000001</v>
      </c>
      <c r="B180" s="3">
        <v>10.511397260273972</v>
      </c>
      <c r="C180" s="2">
        <v>127.46475</v>
      </c>
      <c r="E180" t="s">
        <v>26</v>
      </c>
      <c r="F180" s="8">
        <v>0.97913126860761945</v>
      </c>
    </row>
    <row r="181" spans="1:14" x14ac:dyDescent="0.2">
      <c r="A181" s="2">
        <v>1684.905</v>
      </c>
      <c r="B181" s="3">
        <v>5.8211780821917811</v>
      </c>
      <c r="C181" s="2">
        <v>122.7295</v>
      </c>
      <c r="E181" t="s">
        <v>27</v>
      </c>
      <c r="F181" s="8">
        <v>1038.3605149316677</v>
      </c>
    </row>
    <row r="182" spans="1:14" ht="17" thickBot="1" x14ac:dyDescent="0.25">
      <c r="A182" s="2">
        <v>1873.4124999999999</v>
      </c>
      <c r="B182" s="3">
        <v>5.0450819672131146</v>
      </c>
      <c r="C182" s="2">
        <v>151.1455</v>
      </c>
      <c r="E182" s="6" t="s">
        <v>28</v>
      </c>
      <c r="F182" s="6">
        <v>54</v>
      </c>
    </row>
    <row r="183" spans="1:14" x14ac:dyDescent="0.2">
      <c r="A183" s="2">
        <v>2081.8249999999998</v>
      </c>
      <c r="B183" s="3">
        <v>5.5423013698630141</v>
      </c>
      <c r="C183" s="2">
        <v>182.4425</v>
      </c>
    </row>
    <row r="184" spans="1:14" ht="17" thickBot="1" x14ac:dyDescent="0.25">
      <c r="A184" s="2">
        <v>2351.5987500000001</v>
      </c>
      <c r="B184" s="3">
        <v>7.9368767123287673</v>
      </c>
      <c r="C184" s="2">
        <v>212.24975000000001</v>
      </c>
      <c r="E184" t="s">
        <v>29</v>
      </c>
    </row>
    <row r="185" spans="1:14" x14ac:dyDescent="0.2">
      <c r="A185" s="2">
        <v>2627.3262500000001</v>
      </c>
      <c r="B185" s="3">
        <v>11.202794520547945</v>
      </c>
      <c r="C185" s="2">
        <v>252.67425</v>
      </c>
      <c r="E185" s="7"/>
      <c r="F185" s="7" t="s">
        <v>30</v>
      </c>
      <c r="G185" s="7" t="s">
        <v>31</v>
      </c>
      <c r="H185" s="7" t="s">
        <v>32</v>
      </c>
      <c r="I185" s="7" t="s">
        <v>33</v>
      </c>
      <c r="J185" s="7" t="s">
        <v>34</v>
      </c>
    </row>
    <row r="186" spans="1:14" x14ac:dyDescent="0.2">
      <c r="A186" s="2">
        <v>2857.3085000000001</v>
      </c>
      <c r="B186" s="3">
        <v>13.349726775956285</v>
      </c>
      <c r="C186" s="2">
        <v>293.82825000000003</v>
      </c>
      <c r="E186" t="s">
        <v>35</v>
      </c>
      <c r="F186">
        <v>2</v>
      </c>
      <c r="G186">
        <v>2683281437.4997725</v>
      </c>
      <c r="H186">
        <v>1341640718.7498863</v>
      </c>
      <c r="I186">
        <v>1244.3424020961584</v>
      </c>
      <c r="J186">
        <v>5.2620390809342625E-44</v>
      </c>
    </row>
    <row r="187" spans="1:14" x14ac:dyDescent="0.2">
      <c r="A187" s="2">
        <v>3207.0412500000002</v>
      </c>
      <c r="B187" s="3">
        <v>16.38635616438356</v>
      </c>
      <c r="C187" s="2">
        <v>317.75850000000003</v>
      </c>
      <c r="E187" t="s">
        <v>36</v>
      </c>
      <c r="F187">
        <v>51</v>
      </c>
      <c r="G187">
        <v>54987820.507427074</v>
      </c>
      <c r="H187">
        <v>1078192.5589691582</v>
      </c>
    </row>
    <row r="188" spans="1:14" ht="17" thickBot="1" x14ac:dyDescent="0.25">
      <c r="A188" s="2">
        <v>3343.7892499999998</v>
      </c>
      <c r="B188" s="3">
        <v>12.237671232876712</v>
      </c>
      <c r="C188" s="2">
        <v>303.18400000000003</v>
      </c>
      <c r="E188" s="6" t="s">
        <v>37</v>
      </c>
      <c r="F188" s="6">
        <v>53</v>
      </c>
      <c r="G188" s="6">
        <v>2738269258.0071998</v>
      </c>
      <c r="H188" s="6"/>
      <c r="I188" s="6"/>
      <c r="J188" s="6"/>
    </row>
    <row r="189" spans="1:14" ht="17" thickBot="1" x14ac:dyDescent="0.25">
      <c r="A189" s="2">
        <v>3634.0365000000002</v>
      </c>
      <c r="B189" s="3">
        <v>9.0902739726027395</v>
      </c>
      <c r="C189" s="2">
        <v>328.63825000000003</v>
      </c>
    </row>
    <row r="190" spans="1:14" x14ac:dyDescent="0.2">
      <c r="A190" s="2">
        <v>4037.614</v>
      </c>
      <c r="B190" s="3">
        <v>10.225081967213114</v>
      </c>
      <c r="C190" s="2">
        <v>405.10725000000002</v>
      </c>
      <c r="E190" s="7"/>
      <c r="F190" s="7" t="s">
        <v>38</v>
      </c>
      <c r="G190" s="7" t="s">
        <v>27</v>
      </c>
      <c r="H190" s="7" t="s">
        <v>39</v>
      </c>
      <c r="I190" s="7" t="s">
        <v>40</v>
      </c>
      <c r="J190" s="7" t="s">
        <v>41</v>
      </c>
      <c r="K190" s="7" t="s">
        <v>42</v>
      </c>
      <c r="L190" s="7" t="s">
        <v>43</v>
      </c>
      <c r="M190" s="7" t="s">
        <v>44</v>
      </c>
    </row>
    <row r="191" spans="1:14" x14ac:dyDescent="0.2">
      <c r="A191" s="2">
        <v>4338.9804999999997</v>
      </c>
      <c r="B191" s="3">
        <v>8.0996712328767124</v>
      </c>
      <c r="C191" s="2">
        <v>417.2285</v>
      </c>
      <c r="E191" t="s">
        <v>45</v>
      </c>
      <c r="F191" s="8">
        <v>1357.9288212183274</v>
      </c>
      <c r="G191" s="8">
        <v>500.22928001482023</v>
      </c>
      <c r="H191" s="8">
        <v>2.7146128294970979</v>
      </c>
      <c r="I191" s="8">
        <v>9.0312165593035947E-3</v>
      </c>
      <c r="J191" s="8">
        <v>353.67663722379899</v>
      </c>
      <c r="K191" s="8">
        <v>2362.1810052128558</v>
      </c>
      <c r="L191" s="8">
        <v>353.67663722379899</v>
      </c>
      <c r="M191" s="8">
        <v>2362.1810052128558</v>
      </c>
    </row>
    <row r="192" spans="1:14" x14ac:dyDescent="0.2">
      <c r="A192" s="2">
        <v>4579.6324999999997</v>
      </c>
      <c r="B192" s="3">
        <v>6.7994794520547943</v>
      </c>
      <c r="C192" s="2">
        <v>452.86700000000002</v>
      </c>
      <c r="E192" t="s">
        <v>4</v>
      </c>
      <c r="F192" s="8">
        <v>12.136188151832368</v>
      </c>
      <c r="G192" s="8">
        <v>54.264099325863739</v>
      </c>
      <c r="H192" s="8">
        <v>0.2236504116460647</v>
      </c>
      <c r="I192" s="19">
        <v>0.82392281445209448</v>
      </c>
      <c r="J192" s="8">
        <v>-96.803536965578118</v>
      </c>
      <c r="K192" s="8">
        <v>121.07591326924286</v>
      </c>
      <c r="L192" s="8">
        <v>-96.803536965578118</v>
      </c>
      <c r="M192" s="8">
        <v>121.07591326924286</v>
      </c>
      <c r="N192" s="21" t="s">
        <v>57</v>
      </c>
    </row>
    <row r="193" spans="1:13" ht="17" thickBot="1" x14ac:dyDescent="0.25">
      <c r="A193" s="2">
        <v>4855.2162500000004</v>
      </c>
      <c r="B193" s="3">
        <v>6.660356164383562</v>
      </c>
      <c r="C193" s="2">
        <v>508.71275000000003</v>
      </c>
      <c r="E193" s="6" t="s">
        <v>6</v>
      </c>
      <c r="F193" s="9">
        <v>6.1260830685137933</v>
      </c>
      <c r="G193" s="9">
        <v>0.1787883007614425</v>
      </c>
      <c r="H193" s="9">
        <v>34.264451546456804</v>
      </c>
      <c r="I193" s="9">
        <v>7.0794236516606341E-37</v>
      </c>
      <c r="J193" s="9">
        <v>5.7671505775827754</v>
      </c>
      <c r="K193" s="9">
        <v>6.4850155594448111</v>
      </c>
      <c r="L193" s="9">
        <v>5.7671505775827754</v>
      </c>
      <c r="M193" s="9">
        <v>6.4850155594448111</v>
      </c>
    </row>
    <row r="194" spans="1:13" x14ac:dyDescent="0.2">
      <c r="A194" s="2">
        <v>5236.4380000000001</v>
      </c>
      <c r="B194" s="3">
        <v>7.5718032786885248</v>
      </c>
      <c r="C194" s="2">
        <v>553.99374999999998</v>
      </c>
    </row>
    <row r="195" spans="1:13" x14ac:dyDescent="0.2">
      <c r="A195" s="2">
        <v>5641.5794999999998</v>
      </c>
      <c r="B195" s="3">
        <v>9.2149041095890407</v>
      </c>
      <c r="C195" s="2">
        <v>591.03049999999996</v>
      </c>
    </row>
    <row r="196" spans="1:13" x14ac:dyDescent="0.2">
      <c r="A196" s="2">
        <v>5963.1445000000003</v>
      </c>
      <c r="B196" s="3">
        <v>8.0965205479452056</v>
      </c>
      <c r="C196" s="2">
        <v>629.72749999999996</v>
      </c>
    </row>
    <row r="197" spans="1:13" x14ac:dyDescent="0.2">
      <c r="A197" s="2">
        <v>6158.12925</v>
      </c>
      <c r="B197" s="3">
        <v>5.6850136986301374</v>
      </c>
      <c r="C197" s="2">
        <v>623.54425000000003</v>
      </c>
      <c r="E197" s="2"/>
      <c r="F197" s="2"/>
    </row>
    <row r="198" spans="1:13" x14ac:dyDescent="0.2">
      <c r="A198" s="2">
        <v>6520.3272500000003</v>
      </c>
      <c r="B198" s="3">
        <v>3.5210655737704917</v>
      </c>
      <c r="C198" s="2">
        <v>667.79075</v>
      </c>
      <c r="E198" s="2"/>
      <c r="F198" s="2"/>
    </row>
    <row r="199" spans="1:13" x14ac:dyDescent="0.2">
      <c r="A199" s="2">
        <v>6858.5585000000001</v>
      </c>
      <c r="B199" s="3">
        <v>3.0213424657534249</v>
      </c>
      <c r="C199" s="2">
        <v>719.97275000000002</v>
      </c>
      <c r="E199" s="2"/>
      <c r="F199" s="2"/>
    </row>
    <row r="200" spans="1:13" x14ac:dyDescent="0.2">
      <c r="A200" s="2">
        <v>7287.2365</v>
      </c>
      <c r="B200" s="3">
        <v>4.2063287671232876</v>
      </c>
      <c r="C200" s="2">
        <v>813.42425000000003</v>
      </c>
      <c r="E200" s="2"/>
      <c r="F200" s="2"/>
    </row>
    <row r="201" spans="1:13" x14ac:dyDescent="0.2">
      <c r="A201" s="2">
        <v>7639.7492499999998</v>
      </c>
      <c r="B201" s="3">
        <v>5.834301369863014</v>
      </c>
      <c r="C201" s="2">
        <v>902.57150000000001</v>
      </c>
      <c r="E201" s="2"/>
      <c r="F201" s="2"/>
    </row>
    <row r="202" spans="1:13" x14ac:dyDescent="0.2">
      <c r="A202" s="2">
        <v>8073.1217500000002</v>
      </c>
      <c r="B202" s="3">
        <v>5.3004644808743171</v>
      </c>
      <c r="C202" s="2">
        <v>963.96574999999996</v>
      </c>
      <c r="E202" s="2"/>
      <c r="F202" s="2"/>
    </row>
    <row r="203" spans="1:13" x14ac:dyDescent="0.2">
      <c r="A203" s="2">
        <v>8577.5524999999998</v>
      </c>
      <c r="B203" s="3">
        <v>5.4615068493150689</v>
      </c>
      <c r="C203" s="2">
        <v>1055.7739999999999</v>
      </c>
      <c r="E203" s="2"/>
      <c r="F203" s="2"/>
    </row>
    <row r="204" spans="1:13" x14ac:dyDescent="0.2">
      <c r="A204" s="2">
        <v>9062.81675</v>
      </c>
      <c r="B204" s="3">
        <v>5.3509315068493155</v>
      </c>
      <c r="C204" s="2">
        <v>1115.68975</v>
      </c>
      <c r="E204" s="2"/>
      <c r="F204" s="2"/>
    </row>
    <row r="205" spans="1:13" x14ac:dyDescent="0.2">
      <c r="A205" s="2">
        <v>9631.1717499999995</v>
      </c>
      <c r="B205" s="3">
        <v>4.9723561643835614</v>
      </c>
      <c r="C205" s="2">
        <v>1252.4602500000001</v>
      </c>
      <c r="E205" s="2"/>
      <c r="F205" s="2"/>
    </row>
    <row r="206" spans="1:13" x14ac:dyDescent="0.2">
      <c r="A206" s="2">
        <v>10250.951999999999</v>
      </c>
      <c r="B206" s="3">
        <v>6.2374316939890706</v>
      </c>
      <c r="C206" s="2">
        <v>1477.184</v>
      </c>
      <c r="E206" s="2"/>
      <c r="F206" s="2"/>
    </row>
    <row r="207" spans="1:13" x14ac:dyDescent="0.2">
      <c r="A207" s="2">
        <v>10581.929</v>
      </c>
      <c r="B207" s="3">
        <v>3.8783561643835616</v>
      </c>
      <c r="C207" s="2">
        <v>1403.559</v>
      </c>
      <c r="E207" s="2"/>
      <c r="F207" s="2"/>
    </row>
    <row r="208" spans="1:13" x14ac:dyDescent="0.2">
      <c r="A208" s="2">
        <v>10929.108249999999</v>
      </c>
      <c r="B208" s="3">
        <v>1.6667945205479453</v>
      </c>
      <c r="C208" s="2">
        <v>1437.7239999999999</v>
      </c>
      <c r="E208" s="2"/>
      <c r="F208" s="2"/>
    </row>
    <row r="209" spans="1:6" x14ac:dyDescent="0.2">
      <c r="A209" s="2">
        <v>11456.449500000001</v>
      </c>
      <c r="B209" s="3">
        <v>1.1264931506849316</v>
      </c>
      <c r="C209" s="2">
        <v>1557.1197500000001</v>
      </c>
      <c r="E209" s="2"/>
      <c r="F209" s="2"/>
    </row>
    <row r="210" spans="1:6" x14ac:dyDescent="0.2">
      <c r="A210" s="2">
        <v>12217.195750000001</v>
      </c>
      <c r="B210" s="3">
        <v>1.3503278688524589</v>
      </c>
      <c r="C210" s="2">
        <v>1810.5035</v>
      </c>
      <c r="E210" s="2"/>
      <c r="F210" s="2"/>
    </row>
    <row r="211" spans="1:6" x14ac:dyDescent="0.2">
      <c r="A211" s="2">
        <v>13039.197</v>
      </c>
      <c r="B211" s="3">
        <v>3.217068493150685</v>
      </c>
      <c r="C211" s="2">
        <v>2041.4825000000001</v>
      </c>
      <c r="E211" s="2"/>
      <c r="F211" s="2"/>
    </row>
    <row r="212" spans="1:6" x14ac:dyDescent="0.2">
      <c r="A212" s="2">
        <v>13815.583000000001</v>
      </c>
      <c r="B212" s="3">
        <v>4.9654246575342462</v>
      </c>
      <c r="C212" s="2">
        <v>2256.6232500000001</v>
      </c>
      <c r="E212" s="2"/>
      <c r="F212" s="2"/>
    </row>
    <row r="213" spans="1:6" x14ac:dyDescent="0.2">
      <c r="A213" s="2">
        <v>14474.227000000001</v>
      </c>
      <c r="B213" s="3">
        <v>5.0173150684931507</v>
      </c>
      <c r="C213" s="2">
        <v>2395.2275</v>
      </c>
      <c r="E213" s="2"/>
      <c r="F213" s="2"/>
    </row>
    <row r="214" spans="1:6" x14ac:dyDescent="0.2">
      <c r="A214" s="2">
        <v>14769.86175</v>
      </c>
      <c r="B214" s="3">
        <v>1.9241803278688525</v>
      </c>
      <c r="C214" s="2">
        <v>2576.1505000000002</v>
      </c>
      <c r="E214" s="2"/>
      <c r="F214" s="2"/>
    </row>
    <row r="215" spans="1:6" x14ac:dyDescent="0.2">
      <c r="A215" s="2">
        <v>14478.06725</v>
      </c>
      <c r="B215" s="3">
        <v>0.1586027397260274</v>
      </c>
      <c r="C215" s="2">
        <v>2001.9267500000001</v>
      </c>
      <c r="E215" s="2"/>
      <c r="F215" s="2"/>
    </row>
    <row r="216" spans="1:6" x14ac:dyDescent="0.2">
      <c r="A216" s="2">
        <v>15048.971</v>
      </c>
      <c r="B216" s="3">
        <v>0.17624657534246577</v>
      </c>
      <c r="C216" s="2">
        <v>2389.5552499999999</v>
      </c>
      <c r="E216" s="2"/>
      <c r="F216" s="2"/>
    </row>
    <row r="217" spans="1:6" x14ac:dyDescent="0.2">
      <c r="A217" s="2">
        <v>15599.7315</v>
      </c>
      <c r="B217" s="3">
        <v>0.1015068493150685</v>
      </c>
      <c r="C217" s="2">
        <v>2695.4805000000001</v>
      </c>
      <c r="E217" s="2"/>
      <c r="F217" s="2"/>
    </row>
    <row r="218" spans="1:6" x14ac:dyDescent="0.2">
      <c r="A218" s="2">
        <v>16253.97</v>
      </c>
      <c r="B218" s="3">
        <v>0.14057377049180328</v>
      </c>
      <c r="C218" s="2">
        <v>2769.3175000000001</v>
      </c>
      <c r="E218" s="2"/>
      <c r="F218" s="2"/>
    </row>
    <row r="219" spans="1:6" x14ac:dyDescent="0.2">
      <c r="A219" s="2">
        <v>16880.683249999998</v>
      </c>
      <c r="B219" s="3">
        <v>0.10734246575342465</v>
      </c>
      <c r="C219" s="2">
        <v>2766.3755000000001</v>
      </c>
      <c r="E219" s="2"/>
      <c r="F219" s="2"/>
    </row>
    <row r="220" spans="1:6" x14ac:dyDescent="0.2">
      <c r="A220" s="2">
        <v>17608.13825</v>
      </c>
      <c r="B220" s="3">
        <v>8.8493150684931507E-2</v>
      </c>
      <c r="C220" s="2">
        <v>2887.4450000000002</v>
      </c>
      <c r="E220" s="2"/>
      <c r="F220" s="2"/>
    </row>
    <row r="221" spans="1:6" x14ac:dyDescent="0.2">
      <c r="A221" s="2">
        <v>18295.019</v>
      </c>
      <c r="B221" s="3">
        <v>0.13372602739726028</v>
      </c>
      <c r="C221" s="2">
        <v>2794.94175</v>
      </c>
      <c r="E221" s="2"/>
      <c r="F221" s="2"/>
    </row>
    <row r="222" spans="1:6" x14ac:dyDescent="0.2">
      <c r="A222" s="2">
        <v>18804.913250000001</v>
      </c>
      <c r="B222" s="3">
        <v>0.39319672131147543</v>
      </c>
      <c r="C222" s="2">
        <v>2738.8297499999999</v>
      </c>
      <c r="E222" s="2"/>
      <c r="F222" s="2"/>
    </row>
    <row r="223" spans="1:6" x14ac:dyDescent="0.2">
      <c r="A223" s="2">
        <v>19612.102500000001</v>
      </c>
      <c r="B223" s="3">
        <v>1.002958904109589</v>
      </c>
      <c r="C223" s="2">
        <v>2931.5884999999998</v>
      </c>
      <c r="E223" s="2"/>
      <c r="F223" s="2"/>
    </row>
    <row r="224" spans="1:6" x14ac:dyDescent="0.2">
      <c r="A224" s="2">
        <v>20656.515500000001</v>
      </c>
      <c r="B224" s="3">
        <v>1.8349315068493151</v>
      </c>
      <c r="C224" s="2">
        <v>3131.1657500000001</v>
      </c>
      <c r="E224" s="2"/>
      <c r="F224" s="2"/>
    </row>
    <row r="225" spans="1:9" x14ac:dyDescent="0.2">
      <c r="A225" s="2">
        <v>21521.395</v>
      </c>
      <c r="B225" s="3">
        <v>2.1572602739726028</v>
      </c>
      <c r="C225" s="2">
        <v>3116.9535000000001</v>
      </c>
      <c r="E225" s="2"/>
      <c r="F225" s="2"/>
    </row>
    <row r="226" spans="1:9" x14ac:dyDescent="0.2">
      <c r="A226" s="2">
        <v>21322.949499999999</v>
      </c>
      <c r="B226" s="3">
        <v>0.37224043715846994</v>
      </c>
      <c r="C226" s="2">
        <v>2776.5034999999998</v>
      </c>
      <c r="E226" s="2"/>
      <c r="F226" s="2"/>
    </row>
    <row r="227" spans="1:9" x14ac:dyDescent="0.2">
      <c r="A227" s="2">
        <v>23594.030750000002</v>
      </c>
      <c r="B227" s="3">
        <v>7.8684931506849312E-2</v>
      </c>
      <c r="C227" s="2">
        <v>3408.2764999999999</v>
      </c>
      <c r="E227" s="2"/>
      <c r="F227" s="2"/>
    </row>
    <row r="228" spans="1:9" x14ac:dyDescent="0.2">
      <c r="A228" s="2">
        <v>25744.108250000001</v>
      </c>
      <c r="B228" s="3">
        <v>1.6921917808219178</v>
      </c>
      <c r="C228" s="2">
        <v>3966.1644999999999</v>
      </c>
      <c r="E228" s="2"/>
      <c r="F228" s="2"/>
    </row>
    <row r="229" spans="1:9" x14ac:dyDescent="0.2">
      <c r="A229" s="2">
        <v>26938.307000000001</v>
      </c>
      <c r="B229" s="3">
        <v>4.9719032258064519</v>
      </c>
      <c r="C229" s="2">
        <v>3829.1709999999998</v>
      </c>
      <c r="E229" s="2"/>
      <c r="F229" s="2"/>
    </row>
    <row r="232" spans="1:9" x14ac:dyDescent="0.2">
      <c r="A232" s="14" t="s">
        <v>1</v>
      </c>
      <c r="B232" s="14" t="s">
        <v>2</v>
      </c>
      <c r="C232" s="14" t="s">
        <v>6</v>
      </c>
      <c r="D232" s="14"/>
      <c r="E232" s="23" t="s">
        <v>58</v>
      </c>
      <c r="F232" s="24"/>
      <c r="G232" s="24"/>
      <c r="H232" s="24"/>
      <c r="I232" s="24"/>
    </row>
    <row r="233" spans="1:9" ht="17" thickBot="1" x14ac:dyDescent="0.25">
      <c r="A233" s="2">
        <v>1073.3105</v>
      </c>
      <c r="B233" s="1">
        <v>4.9833333333333334</v>
      </c>
      <c r="C233" s="2">
        <v>55.76</v>
      </c>
      <c r="D233" s="3"/>
    </row>
    <row r="234" spans="1:9" x14ac:dyDescent="0.2">
      <c r="A234" s="2">
        <v>1164.8497500000001</v>
      </c>
      <c r="B234" s="1">
        <v>5.95</v>
      </c>
      <c r="C234" s="2">
        <v>62.341999999999999</v>
      </c>
      <c r="D234" s="3"/>
      <c r="E234" s="18" t="s">
        <v>23</v>
      </c>
      <c r="F234" s="18"/>
    </row>
    <row r="235" spans="1:9" x14ac:dyDescent="0.2">
      <c r="A235" s="2">
        <v>1279.1120000000001</v>
      </c>
      <c r="B235" s="1">
        <v>5.6</v>
      </c>
      <c r="C235" s="2">
        <v>74.215500000000006</v>
      </c>
      <c r="D235" s="3"/>
      <c r="E235" t="s">
        <v>24</v>
      </c>
      <c r="F235" s="8">
        <v>0.99018169943937595</v>
      </c>
    </row>
    <row r="236" spans="1:9" x14ac:dyDescent="0.2">
      <c r="A236" s="2">
        <v>1425.376</v>
      </c>
      <c r="B236" s="1">
        <v>4.8583333333333334</v>
      </c>
      <c r="C236" s="2">
        <v>91.159000000000006</v>
      </c>
      <c r="D236" s="3"/>
      <c r="E236" t="s">
        <v>25</v>
      </c>
      <c r="F236" s="19">
        <v>0.98045979790465065</v>
      </c>
    </row>
    <row r="237" spans="1:9" x14ac:dyDescent="0.2">
      <c r="A237" s="2">
        <v>1545.2425000000001</v>
      </c>
      <c r="B237" s="1">
        <v>5.6416666666666666</v>
      </c>
      <c r="C237" s="2">
        <v>127.46475</v>
      </c>
      <c r="D237" s="3"/>
      <c r="E237" t="s">
        <v>26</v>
      </c>
      <c r="F237" s="8">
        <v>0.97969351546953898</v>
      </c>
    </row>
    <row r="238" spans="1:9" x14ac:dyDescent="0.2">
      <c r="A238" s="2">
        <v>1684.905</v>
      </c>
      <c r="B238" s="1">
        <v>8.4749999999999996</v>
      </c>
      <c r="C238" s="2">
        <v>122.7295</v>
      </c>
      <c r="D238" s="3"/>
      <c r="E238" t="s">
        <v>27</v>
      </c>
      <c r="F238" s="8">
        <v>1024.2772171188244</v>
      </c>
    </row>
    <row r="239" spans="1:9" ht="17" thickBot="1" x14ac:dyDescent="0.25">
      <c r="A239" s="2">
        <v>1873.4124999999999</v>
      </c>
      <c r="B239" s="1">
        <v>7.7</v>
      </c>
      <c r="C239" s="2">
        <v>151.1455</v>
      </c>
      <c r="D239" s="3"/>
      <c r="E239" s="6" t="s">
        <v>28</v>
      </c>
      <c r="F239" s="6">
        <v>54</v>
      </c>
    </row>
    <row r="240" spans="1:9" x14ac:dyDescent="0.2">
      <c r="A240" s="2">
        <v>2081.8249999999998</v>
      </c>
      <c r="B240" s="1">
        <v>7.05</v>
      </c>
      <c r="C240" s="2">
        <v>182.4425</v>
      </c>
      <c r="D240" s="3"/>
    </row>
    <row r="241" spans="1:14" ht="17" thickBot="1" x14ac:dyDescent="0.25">
      <c r="A241" s="2">
        <v>2351.5987500000001</v>
      </c>
      <c r="B241" s="1">
        <v>6.0666666666666664</v>
      </c>
      <c r="C241" s="2">
        <v>212.24975000000001</v>
      </c>
      <c r="D241" s="3"/>
      <c r="E241" t="s">
        <v>29</v>
      </c>
    </row>
    <row r="242" spans="1:14" x14ac:dyDescent="0.2">
      <c r="A242" s="2">
        <v>2627.3262500000001</v>
      </c>
      <c r="B242" s="1">
        <v>5.85</v>
      </c>
      <c r="C242" s="2">
        <v>252.67425</v>
      </c>
      <c r="D242" s="3"/>
      <c r="E242" s="7"/>
      <c r="F242" s="7" t="s">
        <v>30</v>
      </c>
      <c r="G242" s="7" t="s">
        <v>31</v>
      </c>
      <c r="H242" s="7" t="s">
        <v>32</v>
      </c>
      <c r="I242" s="7" t="s">
        <v>33</v>
      </c>
      <c r="J242" s="7" t="s">
        <v>34</v>
      </c>
    </row>
    <row r="243" spans="1:14" x14ac:dyDescent="0.2">
      <c r="A243" s="2">
        <v>2857.3085000000001</v>
      </c>
      <c r="B243" s="1">
        <v>7.1749999999999998</v>
      </c>
      <c r="C243" s="2">
        <v>293.82825000000003</v>
      </c>
      <c r="D243" s="3"/>
      <c r="E243" t="s">
        <v>35</v>
      </c>
      <c r="F243">
        <v>2</v>
      </c>
      <c r="G243">
        <v>2684762923.3142567</v>
      </c>
      <c r="H243">
        <v>1342381461.6571283</v>
      </c>
      <c r="I243">
        <v>1279.5018559464729</v>
      </c>
      <c r="J243">
        <v>2.6223508921625117E-44</v>
      </c>
    </row>
    <row r="244" spans="1:14" x14ac:dyDescent="0.2">
      <c r="A244" s="2">
        <v>3207.0412500000002</v>
      </c>
      <c r="B244" s="1">
        <v>7.6166666666666671</v>
      </c>
      <c r="C244" s="2">
        <v>317.75850000000003</v>
      </c>
      <c r="D244" s="3"/>
      <c r="E244" t="s">
        <v>36</v>
      </c>
      <c r="F244">
        <v>51</v>
      </c>
      <c r="G244">
        <v>53506334.692942865</v>
      </c>
      <c r="H244">
        <v>1049143.8175086835</v>
      </c>
    </row>
    <row r="245" spans="1:14" ht="17" thickBot="1" x14ac:dyDescent="0.25">
      <c r="A245" s="2">
        <v>3343.7892499999998</v>
      </c>
      <c r="B245" s="1">
        <v>9.7083333333333339</v>
      </c>
      <c r="C245" s="2">
        <v>303.18400000000003</v>
      </c>
      <c r="D245" s="3"/>
      <c r="E245" s="6" t="s">
        <v>37</v>
      </c>
      <c r="F245" s="6">
        <v>53</v>
      </c>
      <c r="G245" s="6">
        <v>2738269258.0071998</v>
      </c>
      <c r="H245" s="6"/>
      <c r="I245" s="6"/>
      <c r="J245" s="6"/>
    </row>
    <row r="246" spans="1:14" ht="17" thickBot="1" x14ac:dyDescent="0.25">
      <c r="A246" s="2">
        <v>3634.0365000000002</v>
      </c>
      <c r="B246" s="1">
        <v>9.6</v>
      </c>
      <c r="C246" s="2">
        <v>328.63825000000003</v>
      </c>
      <c r="D246" s="3"/>
    </row>
    <row r="247" spans="1:14" x14ac:dyDescent="0.2">
      <c r="A247" s="2">
        <v>4037.614</v>
      </c>
      <c r="B247" s="1">
        <v>7.5083333333333329</v>
      </c>
      <c r="C247" s="2">
        <v>405.10725000000002</v>
      </c>
      <c r="D247" s="3"/>
      <c r="E247" s="7"/>
      <c r="F247" s="7" t="s">
        <v>38</v>
      </c>
      <c r="G247" s="7" t="s">
        <v>27</v>
      </c>
      <c r="H247" s="7" t="s">
        <v>39</v>
      </c>
      <c r="I247" s="7" t="s">
        <v>40</v>
      </c>
      <c r="J247" s="7" t="s">
        <v>41</v>
      </c>
      <c r="K247" s="7" t="s">
        <v>42</v>
      </c>
      <c r="L247" s="7" t="s">
        <v>43</v>
      </c>
      <c r="M247" s="7" t="s">
        <v>44</v>
      </c>
    </row>
    <row r="248" spans="1:14" x14ac:dyDescent="0.2">
      <c r="A248" s="2">
        <v>4338.9804999999997</v>
      </c>
      <c r="B248" s="1">
        <v>7.1916666666666664</v>
      </c>
      <c r="C248" s="2">
        <v>417.2285</v>
      </c>
      <c r="D248" s="3"/>
      <c r="E248" t="s">
        <v>45</v>
      </c>
      <c r="F248" s="8">
        <v>2193.7317974468551</v>
      </c>
      <c r="G248" s="8">
        <v>646.07121122603576</v>
      </c>
      <c r="H248" s="8">
        <v>3.3954953561293291</v>
      </c>
      <c r="I248" s="8">
        <v>1.3341349103123926E-3</v>
      </c>
      <c r="J248" s="8">
        <v>896.68971932117199</v>
      </c>
      <c r="K248" s="8">
        <v>3490.7738755725381</v>
      </c>
      <c r="L248" s="8">
        <v>896.68971932117199</v>
      </c>
      <c r="M248" s="8">
        <v>3490.7738755725381</v>
      </c>
    </row>
    <row r="249" spans="1:14" x14ac:dyDescent="0.2">
      <c r="A249" s="2">
        <v>4579.6324999999997</v>
      </c>
      <c r="B249" s="1">
        <v>7</v>
      </c>
      <c r="C249" s="2">
        <v>452.86700000000002</v>
      </c>
      <c r="D249" s="3"/>
      <c r="E249" t="s">
        <v>2</v>
      </c>
      <c r="F249" s="8">
        <v>-109.83875449250655</v>
      </c>
      <c r="G249" s="8">
        <v>90.794598905311517</v>
      </c>
      <c r="H249" s="8">
        <v>-1.2097498729748883</v>
      </c>
      <c r="I249" s="19">
        <v>0.23195267017257576</v>
      </c>
      <c r="J249" s="8">
        <v>-292.11651768714586</v>
      </c>
      <c r="K249" s="8">
        <v>72.439008702132725</v>
      </c>
      <c r="L249" s="8">
        <v>-292.11651768714586</v>
      </c>
      <c r="M249" s="8">
        <v>72.439008702132725</v>
      </c>
      <c r="N249" s="21" t="s">
        <v>59</v>
      </c>
    </row>
    <row r="250" spans="1:14" ht="17" thickBot="1" x14ac:dyDescent="0.25">
      <c r="A250" s="2">
        <v>4855.2162500000004</v>
      </c>
      <c r="B250" s="1">
        <v>6.1749999999999998</v>
      </c>
      <c r="C250" s="2">
        <v>508.71275000000003</v>
      </c>
      <c r="D250" s="3"/>
      <c r="E250" s="6" t="s">
        <v>6</v>
      </c>
      <c r="F250" s="9">
        <v>6.0519839745488904</v>
      </c>
      <c r="G250" s="9">
        <v>0.12614574070691728</v>
      </c>
      <c r="H250" s="9">
        <v>47.976126190497894</v>
      </c>
      <c r="I250" s="9">
        <v>4.1558059146788499E-44</v>
      </c>
      <c r="J250" s="9">
        <v>5.7987358328112135</v>
      </c>
      <c r="K250" s="9">
        <v>6.3052321162865672</v>
      </c>
      <c r="L250" s="9">
        <v>5.7987358328112135</v>
      </c>
      <c r="M250" s="9">
        <v>6.3052321162865672</v>
      </c>
    </row>
    <row r="251" spans="1:14" x14ac:dyDescent="0.2">
      <c r="A251" s="2">
        <v>5236.4380000000001</v>
      </c>
      <c r="B251" s="1">
        <v>5.4916666666666671</v>
      </c>
      <c r="C251" s="2">
        <v>553.99374999999998</v>
      </c>
      <c r="D251" s="3"/>
    </row>
    <row r="252" spans="1:14" x14ac:dyDescent="0.2">
      <c r="A252" s="2">
        <v>5641.5794999999998</v>
      </c>
      <c r="B252" s="1">
        <v>5.2583333333333329</v>
      </c>
      <c r="C252" s="2">
        <v>591.03049999999996</v>
      </c>
      <c r="D252" s="3"/>
    </row>
    <row r="253" spans="1:14" x14ac:dyDescent="0.2">
      <c r="A253" s="2">
        <v>5963.1445000000003</v>
      </c>
      <c r="B253" s="1">
        <v>5.6166666666666671</v>
      </c>
      <c r="C253" s="2">
        <v>629.72749999999996</v>
      </c>
      <c r="D253" s="3"/>
    </row>
    <row r="254" spans="1:14" x14ac:dyDescent="0.2">
      <c r="A254" s="2">
        <v>6158.12925</v>
      </c>
      <c r="B254" s="1">
        <v>6.85</v>
      </c>
      <c r="C254" s="2">
        <v>623.54425000000003</v>
      </c>
      <c r="D254" s="3"/>
      <c r="E254" s="2"/>
    </row>
    <row r="255" spans="1:14" x14ac:dyDescent="0.2">
      <c r="A255" s="2">
        <v>6520.3272500000003</v>
      </c>
      <c r="B255" s="1">
        <v>7.4916666666666671</v>
      </c>
      <c r="C255" s="2">
        <v>667.79075</v>
      </c>
      <c r="D255" s="3"/>
      <c r="E255" s="2"/>
    </row>
    <row r="256" spans="1:14" x14ac:dyDescent="0.2">
      <c r="A256" s="2">
        <v>6858.5585000000001</v>
      </c>
      <c r="B256" s="1">
        <v>6.9083333333333332</v>
      </c>
      <c r="C256" s="2">
        <v>719.97275000000002</v>
      </c>
      <c r="D256" s="3"/>
      <c r="E256" s="2"/>
    </row>
    <row r="257" spans="1:13" x14ac:dyDescent="0.2">
      <c r="A257" s="2">
        <v>7287.2365</v>
      </c>
      <c r="B257" s="1">
        <v>6.1</v>
      </c>
      <c r="C257" s="2">
        <v>813.42425000000003</v>
      </c>
      <c r="D257" s="3"/>
      <c r="E257" s="2"/>
    </row>
    <row r="258" spans="1:13" x14ac:dyDescent="0.2">
      <c r="A258" s="2">
        <v>7639.7492499999998</v>
      </c>
      <c r="B258" s="1">
        <v>5.5916666666666668</v>
      </c>
      <c r="C258" s="2">
        <v>902.57150000000001</v>
      </c>
      <c r="D258" s="3"/>
      <c r="E258" s="2"/>
    </row>
    <row r="259" spans="1:13" x14ac:dyDescent="0.2">
      <c r="A259" s="2">
        <v>8073.1217500000002</v>
      </c>
      <c r="B259" s="1">
        <v>5.4083333333333332</v>
      </c>
      <c r="C259" s="2">
        <v>963.96574999999996</v>
      </c>
      <c r="D259" s="3"/>
      <c r="E259" s="2"/>
    </row>
    <row r="260" spans="1:13" x14ac:dyDescent="0.2">
      <c r="A260" s="2">
        <v>8577.5524999999998</v>
      </c>
      <c r="B260" s="1">
        <v>4.9416666666666664</v>
      </c>
      <c r="C260" s="2">
        <v>1055.7739999999999</v>
      </c>
      <c r="D260" s="3"/>
      <c r="E260" s="2"/>
    </row>
    <row r="261" spans="1:13" x14ac:dyDescent="0.2">
      <c r="A261" s="2">
        <v>9062.81675</v>
      </c>
      <c r="B261" s="1">
        <v>4.5</v>
      </c>
      <c r="C261" s="2">
        <v>1115.68975</v>
      </c>
      <c r="D261" s="3"/>
      <c r="E261" s="2"/>
      <c r="H261" s="50" t="s">
        <v>105</v>
      </c>
      <c r="I261" s="50" t="s">
        <v>106</v>
      </c>
      <c r="J261" s="50" t="s">
        <v>107</v>
      </c>
      <c r="K261" s="50" t="s">
        <v>108</v>
      </c>
      <c r="L261" s="50" t="s">
        <v>109</v>
      </c>
    </row>
    <row r="262" spans="1:13" x14ac:dyDescent="0.2">
      <c r="A262" s="2">
        <v>9631.1717499999995</v>
      </c>
      <c r="B262" s="1">
        <v>4.2166666666666668</v>
      </c>
      <c r="C262" s="2">
        <v>1252.4602500000001</v>
      </c>
      <c r="D262" s="3"/>
      <c r="E262" s="2"/>
      <c r="H262" s="61" t="s">
        <v>110</v>
      </c>
      <c r="I262" s="62">
        <v>1.8779999999999999</v>
      </c>
      <c r="J262" s="63">
        <v>6.6153805171740632E-2</v>
      </c>
      <c r="K262" s="54">
        <v>0.9811987735562816</v>
      </c>
      <c r="L262" s="54">
        <v>0.98046147055848876</v>
      </c>
      <c r="M262" t="s">
        <v>116</v>
      </c>
    </row>
    <row r="263" spans="1:13" x14ac:dyDescent="0.2">
      <c r="A263" s="2">
        <v>10250.951999999999</v>
      </c>
      <c r="B263" s="1">
        <v>3.9666666666666668</v>
      </c>
      <c r="C263" s="2">
        <v>1477.184</v>
      </c>
      <c r="D263" s="3"/>
      <c r="E263" s="2"/>
      <c r="H263" s="61" t="s">
        <v>111</v>
      </c>
      <c r="I263" s="64">
        <v>7.5847970414003152</v>
      </c>
      <c r="J263" s="64">
        <v>6.5083113116643994E-10</v>
      </c>
      <c r="K263" s="64">
        <v>0.99055417529370349</v>
      </c>
      <c r="L263" s="64">
        <v>0.99018375079541743</v>
      </c>
      <c r="M263" s="21" t="s">
        <v>115</v>
      </c>
    </row>
    <row r="264" spans="1:13" x14ac:dyDescent="0.2">
      <c r="A264" s="2">
        <v>10581.929</v>
      </c>
      <c r="B264" s="1">
        <v>4.7416666666666671</v>
      </c>
      <c r="C264" s="2">
        <v>1403.559</v>
      </c>
      <c r="D264" s="3"/>
      <c r="E264" s="2"/>
      <c r="H264" s="61" t="s">
        <v>112</v>
      </c>
      <c r="I264" s="63">
        <v>0.517502517701808</v>
      </c>
      <c r="J264" s="63">
        <v>0.60704289962653846</v>
      </c>
      <c r="K264" s="54">
        <v>0.98000407442754112</v>
      </c>
      <c r="L264" s="54">
        <v>0.97921992048352313</v>
      </c>
      <c r="M264" t="s">
        <v>116</v>
      </c>
    </row>
    <row r="265" spans="1:13" x14ac:dyDescent="0.2">
      <c r="A265" s="2">
        <v>10929.108249999999</v>
      </c>
      <c r="B265" s="1">
        <v>5.7833333333333332</v>
      </c>
      <c r="C265" s="2">
        <v>1437.7239999999999</v>
      </c>
      <c r="D265" s="3"/>
      <c r="E265" s="2"/>
      <c r="H265" s="61" t="s">
        <v>4</v>
      </c>
      <c r="I265" s="54">
        <v>0.2236504116460647</v>
      </c>
      <c r="J265" s="54">
        <v>0.82392281445209448</v>
      </c>
      <c r="K265" s="54">
        <v>0.97991876790544508</v>
      </c>
      <c r="L265" s="54">
        <v>0.97913126860761945</v>
      </c>
      <c r="M265" t="s">
        <v>116</v>
      </c>
    </row>
    <row r="266" spans="1:13" x14ac:dyDescent="0.2">
      <c r="A266" s="2">
        <v>11456.449500000001</v>
      </c>
      <c r="B266" s="1">
        <v>5.9916666666666671</v>
      </c>
      <c r="C266" s="2">
        <v>1557.1197500000001</v>
      </c>
      <c r="D266" s="3"/>
      <c r="E266" s="2"/>
      <c r="H266" s="61" t="s">
        <v>113</v>
      </c>
      <c r="I266" s="54">
        <v>-1.2097498729748883</v>
      </c>
      <c r="J266" s="54">
        <v>0.23195267017257576</v>
      </c>
      <c r="K266" s="54">
        <v>0.98045979790465065</v>
      </c>
      <c r="L266" s="54">
        <v>0.97969351546953898</v>
      </c>
      <c r="M266" t="s">
        <v>116</v>
      </c>
    </row>
    <row r="267" spans="1:13" x14ac:dyDescent="0.2">
      <c r="A267" s="2">
        <v>12217.195750000001</v>
      </c>
      <c r="B267" s="1">
        <v>5.541666666666667</v>
      </c>
      <c r="C267" s="2">
        <v>1810.5035</v>
      </c>
      <c r="D267" s="3"/>
      <c r="E267" s="2"/>
      <c r="I267" s="53"/>
      <c r="J267" s="53"/>
      <c r="K267" s="53"/>
      <c r="L267" s="53"/>
    </row>
    <row r="268" spans="1:13" x14ac:dyDescent="0.2">
      <c r="A268" s="2">
        <v>13039.197</v>
      </c>
      <c r="B268" s="1">
        <v>5.083333333333333</v>
      </c>
      <c r="C268" s="2">
        <v>2041.4825000000001</v>
      </c>
      <c r="D268" s="3"/>
      <c r="E268" s="2"/>
      <c r="G268" s="4"/>
      <c r="H268" s="59" t="s">
        <v>117</v>
      </c>
    </row>
    <row r="269" spans="1:13" x14ac:dyDescent="0.2">
      <c r="A269" s="2">
        <v>13815.583000000001</v>
      </c>
      <c r="B269" s="1">
        <v>4.6083333333333334</v>
      </c>
      <c r="C269" s="2">
        <v>2256.6232500000001</v>
      </c>
      <c r="D269" s="3"/>
      <c r="E269" s="2"/>
    </row>
    <row r="270" spans="1:13" x14ac:dyDescent="0.2">
      <c r="A270" s="2">
        <v>14474.227000000001</v>
      </c>
      <c r="B270" s="1">
        <v>4.6166666666666671</v>
      </c>
      <c r="C270" s="2">
        <v>2395.2275</v>
      </c>
      <c r="D270" s="3"/>
      <c r="E270" s="2"/>
    </row>
    <row r="271" spans="1:13" x14ac:dyDescent="0.2">
      <c r="A271" s="2">
        <v>14769.86175</v>
      </c>
      <c r="B271" s="1">
        <v>5.8</v>
      </c>
      <c r="C271" s="2">
        <v>2576.1505000000002</v>
      </c>
      <c r="D271" s="3"/>
      <c r="E271" s="2"/>
    </row>
    <row r="272" spans="1:13" x14ac:dyDescent="0.2">
      <c r="A272" s="2">
        <v>14478.06725</v>
      </c>
      <c r="B272" s="1">
        <v>9.2833333333333332</v>
      </c>
      <c r="C272" s="2">
        <v>2001.9267500000001</v>
      </c>
      <c r="D272" s="3"/>
      <c r="E272" s="2"/>
    </row>
    <row r="273" spans="1:5" x14ac:dyDescent="0.2">
      <c r="A273" s="2">
        <v>15048.971</v>
      </c>
      <c r="B273" s="1">
        <v>9.6083333333333325</v>
      </c>
      <c r="C273" s="2">
        <v>2389.5552499999999</v>
      </c>
      <c r="D273" s="3"/>
      <c r="E273" s="2"/>
    </row>
    <row r="274" spans="1:5" x14ac:dyDescent="0.2">
      <c r="A274" s="2">
        <v>15599.7315</v>
      </c>
      <c r="B274" s="1">
        <v>8.9333333333333336</v>
      </c>
      <c r="C274" s="2">
        <v>2695.4805000000001</v>
      </c>
      <c r="D274" s="3"/>
      <c r="E274" s="2"/>
    </row>
    <row r="275" spans="1:5" x14ac:dyDescent="0.2">
      <c r="A275" s="2">
        <v>16253.97</v>
      </c>
      <c r="B275" s="1">
        <v>8.0749999999999993</v>
      </c>
      <c r="C275" s="2">
        <v>2769.3175000000001</v>
      </c>
      <c r="D275" s="3"/>
      <c r="E275" s="2"/>
    </row>
    <row r="276" spans="1:5" x14ac:dyDescent="0.2">
      <c r="A276" s="2">
        <v>16880.683249999998</v>
      </c>
      <c r="B276" s="1">
        <v>7.3583333333333334</v>
      </c>
      <c r="C276" s="2">
        <v>2766.3755000000001</v>
      </c>
      <c r="D276" s="3"/>
      <c r="E276" s="2"/>
    </row>
    <row r="277" spans="1:5" x14ac:dyDescent="0.2">
      <c r="A277" s="2">
        <v>17608.13825</v>
      </c>
      <c r="B277" s="1">
        <v>6.1583333333333332</v>
      </c>
      <c r="C277" s="2">
        <v>2887.4450000000002</v>
      </c>
      <c r="D277" s="3"/>
      <c r="E277" s="2"/>
    </row>
    <row r="278" spans="1:5" x14ac:dyDescent="0.2">
      <c r="A278" s="2">
        <v>18295.019</v>
      </c>
      <c r="B278" s="1">
        <v>5.2750000000000004</v>
      </c>
      <c r="C278" s="2">
        <v>2794.94175</v>
      </c>
      <c r="D278" s="3"/>
      <c r="E278" s="2"/>
    </row>
    <row r="279" spans="1:5" x14ac:dyDescent="0.2">
      <c r="A279" s="2">
        <v>18804.913250000001</v>
      </c>
      <c r="B279" s="1">
        <v>4.875</v>
      </c>
      <c r="C279" s="2">
        <v>2738.8297499999999</v>
      </c>
      <c r="D279" s="3"/>
      <c r="E279" s="2"/>
    </row>
    <row r="280" spans="1:5" x14ac:dyDescent="0.2">
      <c r="A280" s="2">
        <v>19612.102500000001</v>
      </c>
      <c r="B280" s="1">
        <v>4.3583333333333334</v>
      </c>
      <c r="C280" s="2">
        <v>2931.5884999999998</v>
      </c>
      <c r="D280" s="3"/>
      <c r="E280" s="2"/>
    </row>
    <row r="281" spans="1:5" x14ac:dyDescent="0.2">
      <c r="A281" s="2">
        <v>20656.515500000001</v>
      </c>
      <c r="B281" s="1">
        <v>3.8916666666666666</v>
      </c>
      <c r="C281" s="2">
        <v>3131.1657500000001</v>
      </c>
      <c r="D281" s="3"/>
      <c r="E281" s="2"/>
    </row>
    <row r="282" spans="1:5" x14ac:dyDescent="0.2">
      <c r="A282" s="2">
        <v>21521.395</v>
      </c>
      <c r="B282" s="1">
        <v>3.6833333333333331</v>
      </c>
      <c r="C282" s="2">
        <v>3116.9535000000001</v>
      </c>
      <c r="D282" s="3"/>
      <c r="E282" s="2"/>
    </row>
    <row r="283" spans="1:5" x14ac:dyDescent="0.2">
      <c r="A283" s="2">
        <v>21322.949499999999</v>
      </c>
      <c r="B283" s="1">
        <v>8.0916666666666668</v>
      </c>
      <c r="C283" s="2">
        <v>2776.5034999999998</v>
      </c>
      <c r="D283" s="3"/>
      <c r="E283" s="2"/>
    </row>
    <row r="284" spans="1:5" x14ac:dyDescent="0.2">
      <c r="A284" s="2">
        <v>23594.030750000002</v>
      </c>
      <c r="B284" s="1">
        <v>5.3666666666666671</v>
      </c>
      <c r="C284" s="2">
        <v>3408.2764999999999</v>
      </c>
      <c r="D284" s="3"/>
      <c r="E284" s="2"/>
    </row>
    <row r="285" spans="1:5" x14ac:dyDescent="0.2">
      <c r="A285" s="2">
        <v>25744.108250000001</v>
      </c>
      <c r="B285" s="1">
        <v>3.6416666666666666</v>
      </c>
      <c r="C285" s="2">
        <v>3966.1644999999999</v>
      </c>
      <c r="D285" s="3"/>
      <c r="E285" s="2"/>
    </row>
    <row r="286" spans="1:5" x14ac:dyDescent="0.2">
      <c r="A286" s="2">
        <v>26938.307000000001</v>
      </c>
      <c r="B286" s="1">
        <v>3.5</v>
      </c>
      <c r="C286" s="2">
        <v>3829.1709999999998</v>
      </c>
      <c r="D286" s="3"/>
      <c r="E28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3938-91E4-B64F-953C-185497ED486B}">
  <dimension ref="A1:O229"/>
  <sheetViews>
    <sheetView tabSelected="1" topLeftCell="A110" zoomScaleNormal="100" workbookViewId="0">
      <selection activeCell="M210" sqref="M210"/>
    </sheetView>
  </sheetViews>
  <sheetFormatPr baseColWidth="10" defaultColWidth="11" defaultRowHeight="16" x14ac:dyDescent="0.2"/>
  <cols>
    <col min="7" max="7" width="16.5" customWidth="1"/>
  </cols>
  <sheetData>
    <row r="1" spans="1:14" s="25" customFormat="1" x14ac:dyDescent="0.2">
      <c r="A1" s="25" t="s">
        <v>1</v>
      </c>
      <c r="B1" s="25" t="s">
        <v>6</v>
      </c>
      <c r="C1" s="25" t="s">
        <v>3</v>
      </c>
      <c r="D1" s="25" t="s">
        <v>5</v>
      </c>
      <c r="F1" s="23" t="s">
        <v>60</v>
      </c>
      <c r="G1" s="24"/>
      <c r="H1" s="24"/>
      <c r="I1" s="24"/>
      <c r="J1" s="24"/>
      <c r="K1" s="24"/>
      <c r="L1" s="24"/>
      <c r="M1"/>
      <c r="N1"/>
    </row>
    <row r="2" spans="1:14" ht="17" thickBot="1" x14ac:dyDescent="0.25">
      <c r="A2" s="2">
        <v>1073.3105</v>
      </c>
      <c r="B2" s="2">
        <v>55.76</v>
      </c>
      <c r="C2" s="2">
        <v>219.94399999999999</v>
      </c>
      <c r="D2" s="2">
        <v>59.708500000000001</v>
      </c>
    </row>
    <row r="3" spans="1:14" x14ac:dyDescent="0.2">
      <c r="A3" s="2">
        <v>1164.8497500000001</v>
      </c>
      <c r="B3" s="2">
        <v>62.341999999999999</v>
      </c>
      <c r="C3" s="2">
        <v>241.60175000000001</v>
      </c>
      <c r="D3" s="2">
        <v>62.96275</v>
      </c>
      <c r="F3" s="18" t="s">
        <v>23</v>
      </c>
      <c r="G3" s="18"/>
    </row>
    <row r="4" spans="1:14" x14ac:dyDescent="0.2">
      <c r="A4" s="2">
        <v>1279.1120000000001</v>
      </c>
      <c r="B4" s="2">
        <v>74.215500000000006</v>
      </c>
      <c r="C4" s="2">
        <v>268.01974999999999</v>
      </c>
      <c r="D4" s="2">
        <v>70.843249999999998</v>
      </c>
      <c r="F4" t="s">
        <v>24</v>
      </c>
      <c r="G4" s="8">
        <v>0.99540539679277351</v>
      </c>
    </row>
    <row r="5" spans="1:14" x14ac:dyDescent="0.2">
      <c r="A5" s="2">
        <v>1425.376</v>
      </c>
      <c r="B5" s="2">
        <v>91.159000000000006</v>
      </c>
      <c r="C5" s="2">
        <v>287.55549999999999</v>
      </c>
      <c r="D5" s="2">
        <v>95.269499999999994</v>
      </c>
      <c r="F5" t="s">
        <v>25</v>
      </c>
      <c r="G5" s="19">
        <v>0.99083190396417897</v>
      </c>
    </row>
    <row r="6" spans="1:14" x14ac:dyDescent="0.2">
      <c r="A6" s="2">
        <v>1545.2425000000001</v>
      </c>
      <c r="B6" s="2">
        <v>127.46475</v>
      </c>
      <c r="C6" s="2">
        <v>319.84924999999998</v>
      </c>
      <c r="D6" s="2">
        <v>126.65</v>
      </c>
      <c r="F6" t="s">
        <v>26</v>
      </c>
      <c r="G6" s="8">
        <v>0.99028181820202976</v>
      </c>
    </row>
    <row r="7" spans="1:14" x14ac:dyDescent="0.2">
      <c r="A7" s="2">
        <v>1684.905</v>
      </c>
      <c r="B7" s="2">
        <v>122.7295</v>
      </c>
      <c r="C7" s="2">
        <v>374.75900000000001</v>
      </c>
      <c r="D7" s="2">
        <v>138.70625000000001</v>
      </c>
      <c r="F7" t="s">
        <v>27</v>
      </c>
      <c r="G7" s="8">
        <v>708.58613491016911</v>
      </c>
    </row>
    <row r="8" spans="1:14" ht="17" thickBot="1" x14ac:dyDescent="0.25">
      <c r="A8" s="2">
        <v>1873.4124999999999</v>
      </c>
      <c r="B8" s="2">
        <v>151.1455</v>
      </c>
      <c r="C8" s="2">
        <v>403.48399999999998</v>
      </c>
      <c r="D8" s="2">
        <v>149.51499999999999</v>
      </c>
      <c r="F8" s="6" t="s">
        <v>28</v>
      </c>
      <c r="G8" s="6">
        <v>54</v>
      </c>
    </row>
    <row r="9" spans="1:14" x14ac:dyDescent="0.2">
      <c r="A9" s="2">
        <v>2081.8249999999998</v>
      </c>
      <c r="B9" s="2">
        <v>182.4425</v>
      </c>
      <c r="C9" s="2">
        <v>437.31675000000001</v>
      </c>
      <c r="D9" s="2">
        <v>159.3485</v>
      </c>
    </row>
    <row r="10" spans="1:14" ht="17" thickBot="1" x14ac:dyDescent="0.25">
      <c r="A10" s="2">
        <v>2351.5987500000001</v>
      </c>
      <c r="B10" s="2">
        <v>212.24975000000001</v>
      </c>
      <c r="C10" s="2">
        <v>485.86500000000001</v>
      </c>
      <c r="D10" s="2">
        <v>186.88325</v>
      </c>
      <c r="F10" t="s">
        <v>29</v>
      </c>
    </row>
    <row r="11" spans="1:14" x14ac:dyDescent="0.2">
      <c r="A11" s="2">
        <v>2627.3262500000001</v>
      </c>
      <c r="B11" s="2">
        <v>252.67425</v>
      </c>
      <c r="C11" s="2">
        <v>534.38625000000002</v>
      </c>
      <c r="D11" s="2">
        <v>230.12950000000001</v>
      </c>
      <c r="F11" s="7"/>
      <c r="G11" s="7" t="s">
        <v>30</v>
      </c>
      <c r="H11" s="7" t="s">
        <v>31</v>
      </c>
      <c r="I11" s="7" t="s">
        <v>32</v>
      </c>
      <c r="J11" s="7" t="s">
        <v>33</v>
      </c>
      <c r="K11" s="7" t="s">
        <v>34</v>
      </c>
    </row>
    <row r="12" spans="1:14" x14ac:dyDescent="0.2">
      <c r="A12" s="2">
        <v>2857.3085000000001</v>
      </c>
      <c r="B12" s="2">
        <v>293.82825000000003</v>
      </c>
      <c r="C12" s="2">
        <v>622.45524999999998</v>
      </c>
      <c r="D12" s="2">
        <v>280.77175</v>
      </c>
      <c r="F12" t="s">
        <v>35</v>
      </c>
      <c r="G12">
        <v>3</v>
      </c>
      <c r="H12">
        <v>2713164542.4778533</v>
      </c>
      <c r="I12">
        <v>904388180.8259511</v>
      </c>
      <c r="J12">
        <v>1801.2316844792565</v>
      </c>
      <c r="K12">
        <v>6.4999498285292462E-51</v>
      </c>
    </row>
    <row r="13" spans="1:14" x14ac:dyDescent="0.2">
      <c r="A13" s="2">
        <v>3207.0412500000002</v>
      </c>
      <c r="B13" s="2">
        <v>317.75850000000003</v>
      </c>
      <c r="C13" s="2">
        <v>709.13499999999999</v>
      </c>
      <c r="D13" s="2">
        <v>305.23899999999998</v>
      </c>
      <c r="F13" t="s">
        <v>36</v>
      </c>
      <c r="G13">
        <v>50</v>
      </c>
      <c r="H13">
        <v>25104715.529346619</v>
      </c>
      <c r="I13">
        <v>502094.31058693235</v>
      </c>
    </row>
    <row r="14" spans="1:14" ht="17" thickBot="1" x14ac:dyDescent="0.25">
      <c r="A14" s="2">
        <v>3343.7892499999998</v>
      </c>
      <c r="B14" s="2">
        <v>303.18400000000003</v>
      </c>
      <c r="C14" s="2">
        <v>786.01649999999995</v>
      </c>
      <c r="D14" s="2">
        <v>283.20974999999999</v>
      </c>
      <c r="F14" s="6" t="s">
        <v>37</v>
      </c>
      <c r="G14" s="6">
        <v>53</v>
      </c>
      <c r="H14" s="6">
        <v>2738269258.0071998</v>
      </c>
      <c r="I14" s="6"/>
      <c r="J14" s="6"/>
      <c r="K14" s="6"/>
    </row>
    <row r="15" spans="1:14" ht="17" thickBot="1" x14ac:dyDescent="0.25">
      <c r="A15" s="2">
        <v>3634.0365000000002</v>
      </c>
      <c r="B15" s="2">
        <v>328.63825000000003</v>
      </c>
      <c r="C15" s="2">
        <v>851.94200000000001</v>
      </c>
      <c r="D15" s="2">
        <v>276.99624999999997</v>
      </c>
    </row>
    <row r="16" spans="1:14" x14ac:dyDescent="0.2">
      <c r="A16" s="2">
        <v>4037.614</v>
      </c>
      <c r="B16" s="2">
        <v>405.10725000000002</v>
      </c>
      <c r="C16" s="2">
        <v>907.68550000000005</v>
      </c>
      <c r="D16" s="2">
        <v>302.38049999999998</v>
      </c>
      <c r="F16" s="7"/>
      <c r="G16" s="7" t="s">
        <v>38</v>
      </c>
      <c r="H16" s="7" t="s">
        <v>27</v>
      </c>
      <c r="I16" s="7" t="s">
        <v>39</v>
      </c>
      <c r="J16" s="7" t="s">
        <v>40</v>
      </c>
      <c r="K16" s="7" t="s">
        <v>41</v>
      </c>
      <c r="L16" s="7" t="s">
        <v>42</v>
      </c>
      <c r="M16" s="7" t="s">
        <v>43</v>
      </c>
      <c r="N16" s="7" t="s">
        <v>44</v>
      </c>
    </row>
    <row r="17" spans="1:15" x14ac:dyDescent="0.2">
      <c r="A17" s="2">
        <v>4338.9804999999997</v>
      </c>
      <c r="B17" s="2">
        <v>417.2285</v>
      </c>
      <c r="C17" s="2">
        <v>974.97074999999995</v>
      </c>
      <c r="D17" s="2">
        <v>303.21050000000002</v>
      </c>
      <c r="F17" t="s">
        <v>45</v>
      </c>
      <c r="G17" s="8">
        <v>1151.9662528200661</v>
      </c>
      <c r="H17" s="8">
        <v>156.86482397720133</v>
      </c>
      <c r="I17" s="8">
        <v>7.343687536904338</v>
      </c>
      <c r="J17" s="8">
        <v>1.7420289953446678E-9</v>
      </c>
      <c r="K17" s="8">
        <v>836.8939812525764</v>
      </c>
      <c r="L17" s="8">
        <v>1467.0385243875558</v>
      </c>
      <c r="M17" s="8">
        <v>836.8939812525764</v>
      </c>
      <c r="N17" s="8">
        <v>1467.0385243875558</v>
      </c>
    </row>
    <row r="18" spans="1:15" x14ac:dyDescent="0.2">
      <c r="A18" s="2">
        <v>4579.6324999999997</v>
      </c>
      <c r="B18" s="2">
        <v>452.86700000000002</v>
      </c>
      <c r="C18" s="2">
        <v>1033.848</v>
      </c>
      <c r="D18" s="2">
        <v>320.99824999999998</v>
      </c>
      <c r="F18" t="s">
        <v>6</v>
      </c>
      <c r="G18" s="8">
        <v>3.1480807247768143</v>
      </c>
      <c r="H18" s="8">
        <v>0.74436937841554407</v>
      </c>
      <c r="I18" s="8">
        <v>4.2291916030691405</v>
      </c>
      <c r="J18" s="8">
        <v>9.9712230127906447E-5</v>
      </c>
      <c r="K18" s="8">
        <v>1.6529708269914938</v>
      </c>
      <c r="L18" s="8">
        <v>4.6431906225621349</v>
      </c>
      <c r="M18" s="8">
        <v>1.6529708269914938</v>
      </c>
      <c r="N18" s="8">
        <v>4.6431906225621349</v>
      </c>
    </row>
    <row r="19" spans="1:15" x14ac:dyDescent="0.2">
      <c r="A19" s="2">
        <v>4855.2162500000004</v>
      </c>
      <c r="B19" s="2">
        <v>508.71275000000003</v>
      </c>
      <c r="C19" s="2">
        <v>1065.22775</v>
      </c>
      <c r="D19" s="2">
        <v>363.94299999999998</v>
      </c>
      <c r="F19" t="s">
        <v>3</v>
      </c>
      <c r="G19" s="8">
        <v>1.3875762880198443</v>
      </c>
      <c r="H19" s="8">
        <v>0.19143781319602918</v>
      </c>
      <c r="I19" s="8">
        <v>7.2481829208892448</v>
      </c>
      <c r="J19" s="8">
        <v>2.4557852447502147E-9</v>
      </c>
      <c r="K19" s="8">
        <v>1.0030621239243167</v>
      </c>
      <c r="L19" s="8">
        <v>1.772090452115372</v>
      </c>
      <c r="M19" s="8">
        <v>1.0030621239243167</v>
      </c>
      <c r="N19" s="8">
        <v>1.772090452115372</v>
      </c>
    </row>
    <row r="20" spans="1:15" ht="17" thickBot="1" x14ac:dyDescent="0.25">
      <c r="A20" s="2">
        <v>5236.4380000000001</v>
      </c>
      <c r="B20" s="2">
        <v>553.99374999999998</v>
      </c>
      <c r="C20" s="2">
        <v>1122.3887500000001</v>
      </c>
      <c r="D20" s="2">
        <v>444.60075000000001</v>
      </c>
      <c r="F20" s="6" t="s">
        <v>5</v>
      </c>
      <c r="G20" s="9">
        <v>1.1911999691880701</v>
      </c>
      <c r="H20" s="9">
        <v>0.96789643604217179</v>
      </c>
      <c r="I20" s="9">
        <v>1.2307101512420167</v>
      </c>
      <c r="J20" s="20">
        <v>0.22418963198438208</v>
      </c>
      <c r="K20" s="9">
        <v>-0.75287723699428555</v>
      </c>
      <c r="L20" s="9">
        <v>3.1352771753704256</v>
      </c>
      <c r="M20" s="9">
        <v>-0.75287723699428555</v>
      </c>
      <c r="N20" s="9">
        <v>3.1352771753704256</v>
      </c>
      <c r="O20" s="21" t="s">
        <v>61</v>
      </c>
    </row>
    <row r="21" spans="1:15" x14ac:dyDescent="0.2">
      <c r="A21" s="2">
        <v>5641.5794999999998</v>
      </c>
      <c r="B21" s="2">
        <v>591.03049999999996</v>
      </c>
      <c r="C21" s="2">
        <v>1201.838</v>
      </c>
      <c r="D21" s="2">
        <v>504.28924999999998</v>
      </c>
    </row>
    <row r="22" spans="1:15" x14ac:dyDescent="0.2">
      <c r="A22" s="2">
        <v>5963.1445000000003</v>
      </c>
      <c r="B22" s="2">
        <v>629.72749999999996</v>
      </c>
      <c r="C22" s="2">
        <v>1290.90425</v>
      </c>
      <c r="D22" s="2">
        <v>551.87300000000005</v>
      </c>
    </row>
    <row r="23" spans="1:15" x14ac:dyDescent="0.2">
      <c r="A23" s="2">
        <v>6158.12925</v>
      </c>
      <c r="B23" s="2">
        <v>623.54425000000003</v>
      </c>
      <c r="C23" s="2">
        <v>1356.2304999999999</v>
      </c>
      <c r="D23" s="2">
        <v>594.93050000000005</v>
      </c>
    </row>
    <row r="24" spans="1:15" x14ac:dyDescent="0.2">
      <c r="A24" s="2">
        <v>6520.3272500000003</v>
      </c>
      <c r="B24" s="2">
        <v>667.79075</v>
      </c>
      <c r="C24" s="2">
        <v>1488.85725</v>
      </c>
      <c r="D24" s="2">
        <v>633.05274999999995</v>
      </c>
    </row>
    <row r="25" spans="1:15" x14ac:dyDescent="0.2">
      <c r="A25" s="2">
        <v>6858.5585000000001</v>
      </c>
      <c r="B25" s="2">
        <v>719.97275000000002</v>
      </c>
      <c r="C25" s="2">
        <v>1544.5744999999999</v>
      </c>
      <c r="D25" s="2">
        <v>654.79925000000003</v>
      </c>
    </row>
    <row r="26" spans="1:15" x14ac:dyDescent="0.2">
      <c r="A26" s="2">
        <v>7287.2365</v>
      </c>
      <c r="B26" s="2">
        <v>813.42425000000003</v>
      </c>
      <c r="C26" s="2">
        <v>1584.96875</v>
      </c>
      <c r="D26" s="2">
        <v>720.93724999999995</v>
      </c>
    </row>
    <row r="27" spans="1:15" x14ac:dyDescent="0.2">
      <c r="A27" s="2">
        <v>7639.7492499999998</v>
      </c>
      <c r="B27" s="2">
        <v>902.57150000000001</v>
      </c>
      <c r="C27" s="2">
        <v>1659.5405000000001</v>
      </c>
      <c r="D27" s="2">
        <v>812.81025</v>
      </c>
    </row>
    <row r="28" spans="1:15" x14ac:dyDescent="0.2">
      <c r="A28" s="2">
        <v>8073.1217500000002</v>
      </c>
      <c r="B28" s="2">
        <v>963.96574999999996</v>
      </c>
      <c r="C28" s="2">
        <v>1715.729</v>
      </c>
      <c r="D28" s="2">
        <v>867.58924999999999</v>
      </c>
    </row>
    <row r="29" spans="1:15" x14ac:dyDescent="0.2">
      <c r="A29" s="2">
        <v>8577.5524999999998</v>
      </c>
      <c r="B29" s="2">
        <v>1055.7739999999999</v>
      </c>
      <c r="C29" s="2">
        <v>1759.35</v>
      </c>
      <c r="D29" s="2">
        <v>953.80274999999995</v>
      </c>
    </row>
    <row r="30" spans="1:15" x14ac:dyDescent="0.2">
      <c r="A30" s="2">
        <v>9062.81675</v>
      </c>
      <c r="B30" s="2">
        <v>1115.68975</v>
      </c>
      <c r="C30" s="2">
        <v>1788.4392499999999</v>
      </c>
      <c r="D30" s="2">
        <v>952.97900000000004</v>
      </c>
    </row>
    <row r="31" spans="1:15" x14ac:dyDescent="0.2">
      <c r="A31" s="2">
        <v>9631.1717499999995</v>
      </c>
      <c r="B31" s="2">
        <v>1252.4602500000001</v>
      </c>
      <c r="C31" s="2">
        <v>1836.827</v>
      </c>
      <c r="D31" s="2">
        <v>992.91025000000002</v>
      </c>
    </row>
    <row r="32" spans="1:15" x14ac:dyDescent="0.2">
      <c r="A32" s="2">
        <v>10250.951999999999</v>
      </c>
      <c r="B32" s="2">
        <v>1477.184</v>
      </c>
      <c r="C32" s="2">
        <v>1908.0915</v>
      </c>
      <c r="D32" s="2">
        <v>1096.1107500000001</v>
      </c>
    </row>
    <row r="33" spans="1:4" x14ac:dyDescent="0.2">
      <c r="A33" s="2">
        <v>10581.929</v>
      </c>
      <c r="B33" s="2">
        <v>1403.559</v>
      </c>
      <c r="C33" s="2">
        <v>2017.3285000000001</v>
      </c>
      <c r="D33" s="2">
        <v>1026.8117500000001</v>
      </c>
    </row>
    <row r="34" spans="1:4" x14ac:dyDescent="0.2">
      <c r="A34" s="2">
        <v>10929.108249999999</v>
      </c>
      <c r="B34" s="2">
        <v>1437.7239999999999</v>
      </c>
      <c r="C34" s="2">
        <v>2138.6997500000002</v>
      </c>
      <c r="D34" s="2">
        <v>997.97924999999998</v>
      </c>
    </row>
    <row r="35" spans="1:4" x14ac:dyDescent="0.2">
      <c r="A35" s="2">
        <v>11456.449500000001</v>
      </c>
      <c r="B35" s="2">
        <v>1557.1197500000001</v>
      </c>
      <c r="C35" s="2">
        <v>2293.49575</v>
      </c>
      <c r="D35" s="2">
        <v>1035.1645000000001</v>
      </c>
    </row>
    <row r="36" spans="1:4" x14ac:dyDescent="0.2">
      <c r="A36" s="2">
        <v>12217.195750000001</v>
      </c>
      <c r="B36" s="2">
        <v>1810.5035</v>
      </c>
      <c r="C36" s="2">
        <v>2421.57125</v>
      </c>
      <c r="D36" s="2">
        <v>1176.3625</v>
      </c>
    </row>
    <row r="37" spans="1:4" x14ac:dyDescent="0.2">
      <c r="A37" s="2">
        <v>13039.197</v>
      </c>
      <c r="B37" s="2">
        <v>2041.4825000000001</v>
      </c>
      <c r="C37" s="2">
        <v>2598.4634999999998</v>
      </c>
      <c r="D37" s="2">
        <v>1301.5797500000001</v>
      </c>
    </row>
    <row r="38" spans="1:4" x14ac:dyDescent="0.2">
      <c r="A38" s="2">
        <v>13815.583000000001</v>
      </c>
      <c r="B38" s="2">
        <v>2256.6232500000001</v>
      </c>
      <c r="C38" s="2">
        <v>2760.7217500000002</v>
      </c>
      <c r="D38" s="2">
        <v>1470.1702499999999</v>
      </c>
    </row>
    <row r="39" spans="1:4" x14ac:dyDescent="0.2">
      <c r="A39" s="2">
        <v>14474.227000000001</v>
      </c>
      <c r="B39" s="2">
        <v>2395.2275</v>
      </c>
      <c r="C39" s="2">
        <v>2928.0034999999998</v>
      </c>
      <c r="D39" s="2">
        <v>1659.29475</v>
      </c>
    </row>
    <row r="40" spans="1:4" x14ac:dyDescent="0.2">
      <c r="A40" s="2">
        <v>14769.86175</v>
      </c>
      <c r="B40" s="2">
        <v>2576.1505000000002</v>
      </c>
      <c r="C40" s="2">
        <v>3206.9875000000002</v>
      </c>
      <c r="D40" s="2">
        <v>1835.2805000000001</v>
      </c>
    </row>
    <row r="41" spans="1:4" x14ac:dyDescent="0.2">
      <c r="A41" s="2">
        <v>14478.06725</v>
      </c>
      <c r="B41" s="2">
        <v>2001.9267500000001</v>
      </c>
      <c r="C41" s="2">
        <v>3485.24</v>
      </c>
      <c r="D41" s="2">
        <v>1582.7735</v>
      </c>
    </row>
    <row r="42" spans="1:4" x14ac:dyDescent="0.2">
      <c r="A42" s="2">
        <v>15048.971</v>
      </c>
      <c r="B42" s="2">
        <v>2389.5552499999999</v>
      </c>
      <c r="C42" s="2">
        <v>3764.6252500000001</v>
      </c>
      <c r="D42" s="2">
        <v>1857.24675</v>
      </c>
    </row>
    <row r="43" spans="1:4" x14ac:dyDescent="0.2">
      <c r="A43" s="2">
        <v>15599.7315</v>
      </c>
      <c r="B43" s="2">
        <v>2695.4805000000001</v>
      </c>
      <c r="C43" s="2">
        <v>3807.7502500000001</v>
      </c>
      <c r="D43" s="2">
        <v>2115.86375</v>
      </c>
    </row>
    <row r="44" spans="1:4" x14ac:dyDescent="0.2">
      <c r="A44" s="2">
        <v>16253.97</v>
      </c>
      <c r="B44" s="2">
        <v>2769.3175000000001</v>
      </c>
      <c r="C44" s="2">
        <v>3773.5032500000002</v>
      </c>
      <c r="D44" s="2">
        <v>2217.6997500000002</v>
      </c>
    </row>
    <row r="45" spans="1:4" x14ac:dyDescent="0.2">
      <c r="A45" s="2">
        <v>16880.683249999998</v>
      </c>
      <c r="B45" s="2">
        <v>2766.3755000000001</v>
      </c>
      <c r="C45" s="2">
        <v>3770.2550000000001</v>
      </c>
      <c r="D45" s="2">
        <v>2287.922</v>
      </c>
    </row>
    <row r="46" spans="1:4" x14ac:dyDescent="0.2">
      <c r="A46" s="2">
        <v>17608.13825</v>
      </c>
      <c r="B46" s="2">
        <v>2887.4450000000002</v>
      </c>
      <c r="C46" s="2">
        <v>3888.4369999999999</v>
      </c>
      <c r="D46" s="2">
        <v>2378.54475</v>
      </c>
    </row>
    <row r="47" spans="1:4" x14ac:dyDescent="0.2">
      <c r="A47" s="2">
        <v>18295.019</v>
      </c>
      <c r="B47" s="2">
        <v>2794.94175</v>
      </c>
      <c r="C47" s="2">
        <v>4005.8252499999999</v>
      </c>
      <c r="D47" s="2">
        <v>2270.6222499999999</v>
      </c>
    </row>
    <row r="48" spans="1:4" x14ac:dyDescent="0.2">
      <c r="A48" s="2">
        <v>18804.913250000001</v>
      </c>
      <c r="B48" s="2">
        <v>2738.8297499999999</v>
      </c>
      <c r="C48" s="2">
        <v>4127.9747500000003</v>
      </c>
      <c r="D48" s="2">
        <v>2235.558</v>
      </c>
    </row>
    <row r="49" spans="1:12" x14ac:dyDescent="0.2">
      <c r="A49" s="2">
        <v>19612.102500000001</v>
      </c>
      <c r="B49" s="2">
        <v>2931.5884999999998</v>
      </c>
      <c r="C49" s="2">
        <v>4240.54475</v>
      </c>
      <c r="D49" s="2">
        <v>2388.2600000000002</v>
      </c>
    </row>
    <row r="50" spans="1:12" x14ac:dyDescent="0.2">
      <c r="A50" s="2">
        <v>20656.515500000001</v>
      </c>
      <c r="B50" s="2">
        <v>3131.1657500000001</v>
      </c>
      <c r="C50" s="2">
        <v>4489.4790000000003</v>
      </c>
      <c r="D50" s="2">
        <v>2538.0889999999999</v>
      </c>
    </row>
    <row r="51" spans="1:12" x14ac:dyDescent="0.2">
      <c r="A51" s="2">
        <v>21521.395</v>
      </c>
      <c r="B51" s="2">
        <v>3116.9535000000001</v>
      </c>
      <c r="C51" s="2">
        <v>4748.5664999999999</v>
      </c>
      <c r="D51" s="2">
        <v>2538.4504999999999</v>
      </c>
    </row>
    <row r="52" spans="1:12" x14ac:dyDescent="0.2">
      <c r="A52" s="2">
        <v>21322.949499999999</v>
      </c>
      <c r="B52" s="2">
        <v>2776.5034999999998</v>
      </c>
      <c r="C52" s="2">
        <v>6669.6369999999997</v>
      </c>
      <c r="D52" s="2">
        <v>2150.1125000000002</v>
      </c>
    </row>
    <row r="53" spans="1:12" x14ac:dyDescent="0.2">
      <c r="A53" s="2">
        <v>23594.030750000002</v>
      </c>
      <c r="B53" s="2">
        <v>3408.2764999999999</v>
      </c>
      <c r="C53" s="2">
        <v>7128.5574999999999</v>
      </c>
      <c r="D53" s="2">
        <v>2550.0382500000001</v>
      </c>
    </row>
    <row r="54" spans="1:12" x14ac:dyDescent="0.2">
      <c r="A54" s="2">
        <v>25744.108250000001</v>
      </c>
      <c r="B54" s="2">
        <v>3966.1644999999999</v>
      </c>
      <c r="C54" s="2">
        <v>6038.5110000000004</v>
      </c>
      <c r="D54" s="2">
        <v>2995.0462499999999</v>
      </c>
    </row>
    <row r="55" spans="1:12" x14ac:dyDescent="0.2">
      <c r="A55" s="2">
        <v>26938.307000000001</v>
      </c>
      <c r="B55" s="2">
        <v>3829.1709999999998</v>
      </c>
      <c r="C55" s="2">
        <v>6335.5379999999996</v>
      </c>
      <c r="D55" s="2">
        <v>3013.2820000000002</v>
      </c>
    </row>
    <row r="59" spans="1:12" x14ac:dyDescent="0.2">
      <c r="A59" s="25" t="s">
        <v>1</v>
      </c>
      <c r="B59" s="25" t="s">
        <v>6</v>
      </c>
      <c r="C59" s="25" t="s">
        <v>3</v>
      </c>
      <c r="D59" s="25" t="s">
        <v>7</v>
      </c>
      <c r="F59" s="23" t="s">
        <v>62</v>
      </c>
      <c r="G59" s="23"/>
      <c r="H59" s="23"/>
      <c r="I59" s="23"/>
      <c r="J59" s="23"/>
      <c r="K59" s="23"/>
      <c r="L59" s="23"/>
    </row>
    <row r="60" spans="1:12" ht="17" thickBot="1" x14ac:dyDescent="0.25">
      <c r="A60" s="2">
        <v>1073.3105</v>
      </c>
      <c r="B60" s="2">
        <v>55.76</v>
      </c>
      <c r="C60" s="2">
        <v>219.94399999999999</v>
      </c>
      <c r="D60">
        <v>0</v>
      </c>
      <c r="E60" s="2"/>
    </row>
    <row r="61" spans="1:12" x14ac:dyDescent="0.2">
      <c r="A61" s="2">
        <v>1164.8497500000001</v>
      </c>
      <c r="B61" s="2">
        <v>62.341999999999999</v>
      </c>
      <c r="C61" s="2">
        <v>241.60175000000001</v>
      </c>
      <c r="D61">
        <v>0</v>
      </c>
      <c r="E61" s="2"/>
      <c r="F61" s="18" t="s">
        <v>23</v>
      </c>
      <c r="G61" s="18"/>
    </row>
    <row r="62" spans="1:12" x14ac:dyDescent="0.2">
      <c r="A62" s="2">
        <v>1279.1120000000001</v>
      </c>
      <c r="B62" s="2">
        <v>74.215500000000006</v>
      </c>
      <c r="C62" s="2">
        <v>268.01974999999999</v>
      </c>
      <c r="D62">
        <v>0</v>
      </c>
      <c r="E62" s="2"/>
      <c r="F62" t="s">
        <v>24</v>
      </c>
      <c r="G62" s="8">
        <v>0.9956358105170966</v>
      </c>
    </row>
    <row r="63" spans="1:12" x14ac:dyDescent="0.2">
      <c r="A63" s="2">
        <v>1425.376</v>
      </c>
      <c r="B63" s="2">
        <v>91.159000000000006</v>
      </c>
      <c r="C63" s="2">
        <v>287.55549999999999</v>
      </c>
      <c r="D63">
        <v>0</v>
      </c>
      <c r="E63" s="2"/>
      <c r="F63" t="s">
        <v>25</v>
      </c>
      <c r="G63" s="19">
        <v>0.99129066718403591</v>
      </c>
    </row>
    <row r="64" spans="1:12" x14ac:dyDescent="0.2">
      <c r="A64" s="2">
        <v>1545.2425000000001</v>
      </c>
      <c r="B64" s="2">
        <v>127.46475</v>
      </c>
      <c r="C64" s="2">
        <v>319.84924999999998</v>
      </c>
      <c r="D64">
        <v>0</v>
      </c>
      <c r="E64" s="2"/>
      <c r="F64" t="s">
        <v>26</v>
      </c>
      <c r="G64" s="8">
        <v>0.99076810721507813</v>
      </c>
    </row>
    <row r="65" spans="1:15" x14ac:dyDescent="0.2">
      <c r="A65" s="2">
        <v>1684.905</v>
      </c>
      <c r="B65" s="2">
        <v>122.7295</v>
      </c>
      <c r="C65" s="2">
        <v>374.75900000000001</v>
      </c>
      <c r="D65">
        <v>0</v>
      </c>
      <c r="E65" s="2"/>
      <c r="F65" t="s">
        <v>27</v>
      </c>
      <c r="G65" s="8">
        <v>690.63012253604461</v>
      </c>
    </row>
    <row r="66" spans="1:15" ht="17" thickBot="1" x14ac:dyDescent="0.25">
      <c r="A66" s="2">
        <v>1873.4124999999999</v>
      </c>
      <c r="B66" s="2">
        <v>151.1455</v>
      </c>
      <c r="C66" s="2">
        <v>403.48399999999998</v>
      </c>
      <c r="D66">
        <v>0</v>
      </c>
      <c r="E66" s="2"/>
      <c r="F66" s="6" t="s">
        <v>28</v>
      </c>
      <c r="G66" s="6">
        <v>54</v>
      </c>
    </row>
    <row r="67" spans="1:15" x14ac:dyDescent="0.2">
      <c r="A67" s="2">
        <v>2081.8249999999998</v>
      </c>
      <c r="B67" s="2">
        <v>182.4425</v>
      </c>
      <c r="C67" s="2">
        <v>437.31675000000001</v>
      </c>
      <c r="D67">
        <v>0</v>
      </c>
      <c r="E67" s="2"/>
    </row>
    <row r="68" spans="1:15" ht="17" thickBot="1" x14ac:dyDescent="0.25">
      <c r="A68" s="2">
        <v>2351.5987500000001</v>
      </c>
      <c r="B68" s="2">
        <v>212.24975000000001</v>
      </c>
      <c r="C68" s="2">
        <v>485.86500000000001</v>
      </c>
      <c r="D68">
        <v>0</v>
      </c>
      <c r="E68" s="2"/>
      <c r="F68" t="s">
        <v>29</v>
      </c>
    </row>
    <row r="69" spans="1:15" x14ac:dyDescent="0.2">
      <c r="A69" s="2">
        <v>2627.3262500000001</v>
      </c>
      <c r="B69" s="2">
        <v>252.67425</v>
      </c>
      <c r="C69" s="2">
        <v>534.38625000000002</v>
      </c>
      <c r="D69">
        <v>0</v>
      </c>
      <c r="E69" s="2"/>
      <c r="F69" s="7"/>
      <c r="G69" s="7" t="s">
        <v>30</v>
      </c>
      <c r="H69" s="7" t="s">
        <v>31</v>
      </c>
      <c r="I69" s="7" t="s">
        <v>32</v>
      </c>
      <c r="J69" s="7" t="s">
        <v>33</v>
      </c>
      <c r="K69" s="7" t="s">
        <v>34</v>
      </c>
    </row>
    <row r="70" spans="1:15" x14ac:dyDescent="0.2">
      <c r="A70" s="2">
        <v>2857.3085000000001</v>
      </c>
      <c r="B70" s="2">
        <v>293.82825000000003</v>
      </c>
      <c r="C70" s="2">
        <v>622.45524999999998</v>
      </c>
      <c r="D70">
        <v>0</v>
      </c>
      <c r="E70" s="2"/>
      <c r="F70" t="s">
        <v>35</v>
      </c>
      <c r="G70">
        <v>3</v>
      </c>
      <c r="H70">
        <v>2714420759.699492</v>
      </c>
      <c r="I70">
        <v>904806919.8998307</v>
      </c>
      <c r="J70">
        <v>1896.9892951444365</v>
      </c>
      <c r="K70">
        <v>1.8015650496693629E-51</v>
      </c>
    </row>
    <row r="71" spans="1:15" x14ac:dyDescent="0.2">
      <c r="A71" s="2">
        <v>3207.0412500000002</v>
      </c>
      <c r="B71" s="2">
        <v>317.75850000000003</v>
      </c>
      <c r="C71" s="2">
        <v>709.13499999999999</v>
      </c>
      <c r="D71">
        <v>0</v>
      </c>
      <c r="E71" s="2"/>
      <c r="F71" t="s">
        <v>36</v>
      </c>
      <c r="G71">
        <v>50</v>
      </c>
      <c r="H71">
        <v>23848498.307707604</v>
      </c>
      <c r="I71">
        <v>476969.96615415206</v>
      </c>
    </row>
    <row r="72" spans="1:15" ht="17" thickBot="1" x14ac:dyDescent="0.25">
      <c r="A72" s="2">
        <v>3343.7892499999998</v>
      </c>
      <c r="B72" s="2">
        <v>303.18400000000003</v>
      </c>
      <c r="C72" s="2">
        <v>786.01649999999995</v>
      </c>
      <c r="D72">
        <v>0</v>
      </c>
      <c r="E72" s="2"/>
      <c r="F72" s="6" t="s">
        <v>37</v>
      </c>
      <c r="G72" s="6">
        <v>53</v>
      </c>
      <c r="H72" s="6">
        <v>2738269258.0071998</v>
      </c>
      <c r="I72" s="6"/>
      <c r="J72" s="6"/>
      <c r="K72" s="6"/>
    </row>
    <row r="73" spans="1:15" ht="17" thickBot="1" x14ac:dyDescent="0.25">
      <c r="A73" s="2">
        <v>3634.0365000000002</v>
      </c>
      <c r="B73" s="2">
        <v>328.63825000000003</v>
      </c>
      <c r="C73" s="2">
        <v>851.94200000000001</v>
      </c>
      <c r="D73">
        <v>0</v>
      </c>
      <c r="E73" s="2"/>
    </row>
    <row r="74" spans="1:15" x14ac:dyDescent="0.2">
      <c r="A74" s="2">
        <v>4037.614</v>
      </c>
      <c r="B74" s="2">
        <v>405.10725000000002</v>
      </c>
      <c r="C74" s="2">
        <v>907.68550000000005</v>
      </c>
      <c r="D74">
        <v>0</v>
      </c>
      <c r="E74" s="2"/>
      <c r="F74" s="7"/>
      <c r="G74" s="7" t="s">
        <v>38</v>
      </c>
      <c r="H74" s="7" t="s">
        <v>27</v>
      </c>
      <c r="I74" s="7" t="s">
        <v>39</v>
      </c>
      <c r="J74" s="7" t="s">
        <v>40</v>
      </c>
      <c r="K74" s="7" t="s">
        <v>41</v>
      </c>
      <c r="L74" s="7" t="s">
        <v>42</v>
      </c>
      <c r="M74" s="7" t="s">
        <v>43</v>
      </c>
      <c r="N74" s="7" t="s">
        <v>44</v>
      </c>
    </row>
    <row r="75" spans="1:15" x14ac:dyDescent="0.2">
      <c r="A75" s="2">
        <v>4338.9804999999997</v>
      </c>
      <c r="B75" s="2">
        <v>417.2285</v>
      </c>
      <c r="C75" s="2">
        <v>974.97074999999995</v>
      </c>
      <c r="D75">
        <v>0</v>
      </c>
      <c r="E75" s="2"/>
      <c r="F75" t="s">
        <v>45</v>
      </c>
      <c r="G75" s="8">
        <v>1005.6736059414006</v>
      </c>
      <c r="H75" s="8">
        <v>172.78820894644016</v>
      </c>
      <c r="I75" s="8">
        <v>5.820267552244454</v>
      </c>
      <c r="J75" s="8">
        <v>4.1585833325528134E-7</v>
      </c>
      <c r="K75" s="8">
        <v>658.61827439845797</v>
      </c>
      <c r="L75" s="8">
        <v>1352.7289374843433</v>
      </c>
      <c r="M75" s="8">
        <v>658.61827439845797</v>
      </c>
      <c r="N75" s="8">
        <v>1352.7289374843433</v>
      </c>
    </row>
    <row r="76" spans="1:15" x14ac:dyDescent="0.2">
      <c r="A76" s="2">
        <v>4579.6324999999997</v>
      </c>
      <c r="B76" s="2">
        <v>452.86700000000002</v>
      </c>
      <c r="C76" s="2">
        <v>1033.848</v>
      </c>
      <c r="D76">
        <v>0</v>
      </c>
      <c r="E76" s="2"/>
      <c r="F76" t="s">
        <v>6</v>
      </c>
      <c r="G76" s="8">
        <v>4.0554911498628456</v>
      </c>
      <c r="H76" s="8">
        <v>0.28271405567875346</v>
      </c>
      <c r="I76" s="8">
        <v>14.344851514814954</v>
      </c>
      <c r="J76" s="8">
        <v>2.3622023640812582E-19</v>
      </c>
      <c r="K76" s="8">
        <v>3.4876432572103235</v>
      </c>
      <c r="L76" s="8">
        <v>4.6233390425153678</v>
      </c>
      <c r="M76" s="8">
        <v>3.4876432572103235</v>
      </c>
      <c r="N76" s="8">
        <v>4.6233390425153678</v>
      </c>
    </row>
    <row r="77" spans="1:15" x14ac:dyDescent="0.2">
      <c r="A77" s="2">
        <v>4855.2162500000004</v>
      </c>
      <c r="B77" s="2">
        <v>508.71275000000003</v>
      </c>
      <c r="C77" s="2">
        <v>1065.22775</v>
      </c>
      <c r="D77">
        <v>0</v>
      </c>
      <c r="E77" s="2"/>
      <c r="F77" t="s">
        <v>3</v>
      </c>
      <c r="G77" s="8">
        <v>1.5713886056201052</v>
      </c>
      <c r="H77" s="8">
        <v>0.19521339454025413</v>
      </c>
      <c r="I77" s="8">
        <v>8.0495941854854411</v>
      </c>
      <c r="J77" s="8">
        <v>1.3942064884306605E-10</v>
      </c>
      <c r="K77" s="8">
        <v>1.1792909632121569</v>
      </c>
      <c r="L77" s="8">
        <v>1.9634862480280535</v>
      </c>
      <c r="M77" s="8">
        <v>1.1792909632121569</v>
      </c>
      <c r="N77" s="8">
        <v>1.9634862480280535</v>
      </c>
    </row>
    <row r="78" spans="1:15" ht="17" thickBot="1" x14ac:dyDescent="0.25">
      <c r="A78" s="2">
        <v>5236.4380000000001</v>
      </c>
      <c r="B78" s="2">
        <v>553.99374999999998</v>
      </c>
      <c r="C78" s="2">
        <v>1122.3887500000001</v>
      </c>
      <c r="D78">
        <v>0</v>
      </c>
      <c r="E78" s="2"/>
      <c r="F78" s="6" t="s">
        <v>7</v>
      </c>
      <c r="G78" s="9">
        <v>-828.15722135418912</v>
      </c>
      <c r="H78" s="9">
        <v>402.75064989578505</v>
      </c>
      <c r="I78" s="9">
        <v>-2.0562529733185571</v>
      </c>
      <c r="J78" s="20">
        <v>4.4996467516355484E-2</v>
      </c>
      <c r="K78" s="9">
        <v>-1637.1057091068717</v>
      </c>
      <c r="L78" s="9">
        <v>-19.208733601506616</v>
      </c>
      <c r="M78" s="9">
        <v>-1637.1057091068717</v>
      </c>
      <c r="N78" s="9">
        <v>-19.208733601506616</v>
      </c>
      <c r="O78" s="21" t="s">
        <v>63</v>
      </c>
    </row>
    <row r="79" spans="1:15" x14ac:dyDescent="0.2">
      <c r="A79" s="2">
        <v>5641.5794999999998</v>
      </c>
      <c r="B79" s="2">
        <v>591.03049999999996</v>
      </c>
      <c r="C79" s="2">
        <v>1201.838</v>
      </c>
      <c r="D79">
        <v>0</v>
      </c>
      <c r="E79" s="2"/>
    </row>
    <row r="80" spans="1:15" x14ac:dyDescent="0.2">
      <c r="A80" s="2">
        <v>5963.1445000000003</v>
      </c>
      <c r="B80" s="2">
        <v>629.72749999999996</v>
      </c>
      <c r="C80" s="2">
        <v>1290.90425</v>
      </c>
      <c r="D80">
        <v>0</v>
      </c>
      <c r="E80" s="2"/>
    </row>
    <row r="81" spans="1:8" x14ac:dyDescent="0.2">
      <c r="A81" s="2">
        <v>6158.12925</v>
      </c>
      <c r="B81" s="2">
        <v>623.54425000000003</v>
      </c>
      <c r="C81" s="2">
        <v>1356.2304999999999</v>
      </c>
      <c r="D81">
        <v>0</v>
      </c>
      <c r="E81" s="2"/>
    </row>
    <row r="82" spans="1:8" x14ac:dyDescent="0.2">
      <c r="A82" s="2">
        <v>6520.3272500000003</v>
      </c>
      <c r="B82" s="2">
        <v>667.79075</v>
      </c>
      <c r="C82" s="2">
        <v>1488.85725</v>
      </c>
      <c r="D82">
        <v>0</v>
      </c>
      <c r="E82" s="2"/>
      <c r="F82" s="3"/>
      <c r="H82" s="2"/>
    </row>
    <row r="83" spans="1:8" x14ac:dyDescent="0.2">
      <c r="A83" s="2">
        <v>6858.5585000000001</v>
      </c>
      <c r="B83" s="2">
        <v>719.97275000000002</v>
      </c>
      <c r="C83" s="2">
        <v>1544.5744999999999</v>
      </c>
      <c r="D83">
        <v>0</v>
      </c>
      <c r="E83" s="2"/>
      <c r="F83" s="3"/>
      <c r="H83" s="2"/>
    </row>
    <row r="84" spans="1:8" x14ac:dyDescent="0.2">
      <c r="A84" s="2">
        <v>7287.2365</v>
      </c>
      <c r="B84" s="2">
        <v>813.42425000000003</v>
      </c>
      <c r="C84" s="2">
        <v>1584.96875</v>
      </c>
      <c r="D84">
        <v>0</v>
      </c>
      <c r="E84" s="2"/>
      <c r="F84" s="3"/>
      <c r="H84" s="2"/>
    </row>
    <row r="85" spans="1:8" x14ac:dyDescent="0.2">
      <c r="A85" s="2">
        <v>7639.7492499999998</v>
      </c>
      <c r="B85" s="2">
        <v>902.57150000000001</v>
      </c>
      <c r="C85" s="2">
        <v>1659.5405000000001</v>
      </c>
      <c r="D85">
        <v>0</v>
      </c>
      <c r="E85" s="2"/>
      <c r="F85" s="3"/>
      <c r="H85" s="2"/>
    </row>
    <row r="86" spans="1:8" x14ac:dyDescent="0.2">
      <c r="A86" s="2">
        <v>8073.1217500000002</v>
      </c>
      <c r="B86" s="2">
        <v>963.96574999999996</v>
      </c>
      <c r="C86" s="2">
        <v>1715.729</v>
      </c>
      <c r="D86">
        <v>0</v>
      </c>
      <c r="E86" s="2"/>
      <c r="F86" s="3"/>
      <c r="H86" s="2"/>
    </row>
    <row r="87" spans="1:8" x14ac:dyDescent="0.2">
      <c r="A87" s="2">
        <v>8577.5524999999998</v>
      </c>
      <c r="B87" s="2">
        <v>1055.7739999999999</v>
      </c>
      <c r="C87" s="2">
        <v>1759.35</v>
      </c>
      <c r="D87">
        <v>0</v>
      </c>
      <c r="E87" s="2"/>
      <c r="F87" s="3"/>
      <c r="H87" s="2"/>
    </row>
    <row r="88" spans="1:8" x14ac:dyDescent="0.2">
      <c r="A88" s="2">
        <v>9062.81675</v>
      </c>
      <c r="B88" s="2">
        <v>1115.68975</v>
      </c>
      <c r="C88" s="2">
        <v>1788.4392499999999</v>
      </c>
      <c r="D88">
        <v>0</v>
      </c>
      <c r="E88" s="2"/>
      <c r="F88" s="3"/>
      <c r="H88" s="2"/>
    </row>
    <row r="89" spans="1:8" x14ac:dyDescent="0.2">
      <c r="A89" s="2">
        <v>9631.1717499999995</v>
      </c>
      <c r="B89" s="2">
        <v>1252.4602500000001</v>
      </c>
      <c r="C89" s="2">
        <v>1836.827</v>
      </c>
      <c r="D89">
        <v>0</v>
      </c>
      <c r="E89" s="2"/>
      <c r="F89" s="3"/>
      <c r="H89" s="2"/>
    </row>
    <row r="90" spans="1:8" x14ac:dyDescent="0.2">
      <c r="A90" s="2">
        <v>10250.951999999999</v>
      </c>
      <c r="B90" s="2">
        <v>1477.184</v>
      </c>
      <c r="C90" s="2">
        <v>1908.0915</v>
      </c>
      <c r="D90">
        <v>0</v>
      </c>
      <c r="E90" s="2"/>
      <c r="F90" s="3"/>
      <c r="H90" s="2"/>
    </row>
    <row r="91" spans="1:8" x14ac:dyDescent="0.2">
      <c r="A91" s="2">
        <v>10581.929</v>
      </c>
      <c r="B91" s="2">
        <v>1403.559</v>
      </c>
      <c r="C91" s="2">
        <v>2017.3285000000001</v>
      </c>
      <c r="D91">
        <v>0</v>
      </c>
      <c r="E91" s="2"/>
      <c r="F91" s="3"/>
      <c r="H91" s="2"/>
    </row>
    <row r="92" spans="1:8" x14ac:dyDescent="0.2">
      <c r="A92" s="2">
        <v>10929.108249999999</v>
      </c>
      <c r="B92" s="2">
        <v>1437.7239999999999</v>
      </c>
      <c r="C92" s="2">
        <v>2138.6997500000002</v>
      </c>
      <c r="D92">
        <v>0</v>
      </c>
      <c r="E92" s="2"/>
      <c r="F92" s="3"/>
      <c r="H92" s="2"/>
    </row>
    <row r="93" spans="1:8" x14ac:dyDescent="0.2">
      <c r="A93" s="2">
        <v>11456.449500000001</v>
      </c>
      <c r="B93" s="2">
        <v>1557.1197500000001</v>
      </c>
      <c r="C93" s="2">
        <v>2293.49575</v>
      </c>
      <c r="D93">
        <v>0</v>
      </c>
      <c r="E93" s="2"/>
      <c r="F93" s="3"/>
      <c r="H93" s="2"/>
    </row>
    <row r="94" spans="1:8" x14ac:dyDescent="0.2">
      <c r="A94" s="2">
        <v>12217.195750000001</v>
      </c>
      <c r="B94" s="2">
        <v>1810.5035</v>
      </c>
      <c r="C94" s="2">
        <v>2421.57125</v>
      </c>
      <c r="D94">
        <v>0</v>
      </c>
      <c r="E94" s="2"/>
      <c r="F94" s="3"/>
      <c r="H94" s="2"/>
    </row>
    <row r="95" spans="1:8" x14ac:dyDescent="0.2">
      <c r="A95" s="2">
        <v>13039.197</v>
      </c>
      <c r="B95" s="2">
        <v>2041.4825000000001</v>
      </c>
      <c r="C95" s="2">
        <v>2598.4634999999998</v>
      </c>
      <c r="D95">
        <v>0</v>
      </c>
      <c r="E95" s="2"/>
      <c r="F95" s="3"/>
      <c r="H95" s="2"/>
    </row>
    <row r="96" spans="1:8" x14ac:dyDescent="0.2">
      <c r="A96" s="2">
        <v>13815.583000000001</v>
      </c>
      <c r="B96" s="2">
        <v>2256.6232500000001</v>
      </c>
      <c r="C96" s="2">
        <v>2760.7217500000002</v>
      </c>
      <c r="D96">
        <v>0</v>
      </c>
      <c r="E96" s="2"/>
      <c r="F96" s="3"/>
      <c r="H96" s="2"/>
    </row>
    <row r="97" spans="1:8" x14ac:dyDescent="0.2">
      <c r="A97" s="2">
        <v>14474.227000000001</v>
      </c>
      <c r="B97" s="2">
        <v>2395.2275</v>
      </c>
      <c r="C97" s="2">
        <v>2928.0034999999998</v>
      </c>
      <c r="D97">
        <v>0</v>
      </c>
      <c r="E97" s="2"/>
      <c r="F97" s="3"/>
      <c r="H97" s="2"/>
    </row>
    <row r="98" spans="1:8" x14ac:dyDescent="0.2">
      <c r="A98" s="2">
        <v>14769.86175</v>
      </c>
      <c r="B98" s="2">
        <v>2576.1505000000002</v>
      </c>
      <c r="C98" s="2">
        <v>3206.9875000000002</v>
      </c>
      <c r="D98">
        <v>0</v>
      </c>
      <c r="E98" s="2"/>
      <c r="F98" s="3"/>
      <c r="H98" s="2"/>
    </row>
    <row r="99" spans="1:8" x14ac:dyDescent="0.2">
      <c r="A99" s="2">
        <v>14478.06725</v>
      </c>
      <c r="B99" s="2">
        <v>2001.9267500000001</v>
      </c>
      <c r="C99" s="2">
        <v>3485.24</v>
      </c>
      <c r="D99">
        <v>1</v>
      </c>
      <c r="E99" s="2"/>
      <c r="F99" s="3"/>
      <c r="H99" s="2"/>
    </row>
    <row r="100" spans="1:8" x14ac:dyDescent="0.2">
      <c r="A100" s="2">
        <v>15048.971</v>
      </c>
      <c r="B100" s="2">
        <v>2389.5552499999999</v>
      </c>
      <c r="C100" s="2">
        <v>3764.6252500000001</v>
      </c>
      <c r="D100">
        <v>1</v>
      </c>
      <c r="E100" s="2"/>
      <c r="F100" s="3"/>
      <c r="H100" s="2"/>
    </row>
    <row r="101" spans="1:8" x14ac:dyDescent="0.2">
      <c r="A101" s="2">
        <v>15599.7315</v>
      </c>
      <c r="B101" s="2">
        <v>2695.4805000000001</v>
      </c>
      <c r="C101" s="2">
        <v>3807.7502500000001</v>
      </c>
      <c r="D101">
        <v>1</v>
      </c>
      <c r="E101" s="2"/>
      <c r="F101" s="3"/>
      <c r="H101" s="2"/>
    </row>
    <row r="102" spans="1:8" x14ac:dyDescent="0.2">
      <c r="A102" s="2">
        <v>16253.97</v>
      </c>
      <c r="B102" s="2">
        <v>2769.3175000000001</v>
      </c>
      <c r="C102" s="2">
        <v>3773.5032500000002</v>
      </c>
      <c r="D102">
        <v>1</v>
      </c>
      <c r="E102" s="2"/>
      <c r="F102" s="3"/>
      <c r="H102" s="2"/>
    </row>
    <row r="103" spans="1:8" x14ac:dyDescent="0.2">
      <c r="A103" s="2">
        <v>16880.683249999998</v>
      </c>
      <c r="B103" s="2">
        <v>2766.3755000000001</v>
      </c>
      <c r="C103" s="2">
        <v>3770.2550000000001</v>
      </c>
      <c r="D103">
        <v>1</v>
      </c>
      <c r="E103" s="2"/>
      <c r="F103" s="3"/>
      <c r="H103" s="2"/>
    </row>
    <row r="104" spans="1:8" x14ac:dyDescent="0.2">
      <c r="A104" s="2">
        <v>17608.13825</v>
      </c>
      <c r="B104" s="2">
        <v>2887.4450000000002</v>
      </c>
      <c r="C104" s="2">
        <v>3888.4369999999999</v>
      </c>
      <c r="D104">
        <v>1</v>
      </c>
      <c r="E104" s="2"/>
      <c r="F104" s="3"/>
      <c r="H104" s="2"/>
    </row>
    <row r="105" spans="1:8" x14ac:dyDescent="0.2">
      <c r="A105" s="2">
        <v>18295.019</v>
      </c>
      <c r="B105" s="2">
        <v>2794.94175</v>
      </c>
      <c r="C105" s="2">
        <v>4005.8252499999999</v>
      </c>
      <c r="D105">
        <v>1</v>
      </c>
      <c r="E105" s="2"/>
      <c r="F105" s="3"/>
      <c r="H105" s="2"/>
    </row>
    <row r="106" spans="1:8" x14ac:dyDescent="0.2">
      <c r="A106" s="2">
        <v>18804.913250000001</v>
      </c>
      <c r="B106" s="2">
        <v>2738.8297499999999</v>
      </c>
      <c r="C106" s="2">
        <v>4127.9747500000003</v>
      </c>
      <c r="D106">
        <v>1</v>
      </c>
      <c r="E106" s="2"/>
      <c r="F106" s="3"/>
      <c r="H106" s="2"/>
    </row>
    <row r="107" spans="1:8" x14ac:dyDescent="0.2">
      <c r="A107" s="2">
        <v>19612.102500000001</v>
      </c>
      <c r="B107" s="2">
        <v>2931.5884999999998</v>
      </c>
      <c r="C107" s="2">
        <v>4240.54475</v>
      </c>
      <c r="D107">
        <v>1</v>
      </c>
      <c r="E107" s="2"/>
      <c r="F107" s="3"/>
      <c r="H107" s="2"/>
    </row>
    <row r="108" spans="1:8" x14ac:dyDescent="0.2">
      <c r="A108" s="2">
        <v>20656.515500000001</v>
      </c>
      <c r="B108" s="2">
        <v>3131.1657500000001</v>
      </c>
      <c r="C108" s="2">
        <v>4489.4790000000003</v>
      </c>
      <c r="D108">
        <v>1</v>
      </c>
      <c r="E108" s="2"/>
      <c r="F108" s="3"/>
      <c r="H108" s="2"/>
    </row>
    <row r="109" spans="1:8" x14ac:dyDescent="0.2">
      <c r="A109" s="2">
        <v>21521.395</v>
      </c>
      <c r="B109" s="2">
        <v>3116.9535000000001</v>
      </c>
      <c r="C109" s="2">
        <v>4748.5664999999999</v>
      </c>
      <c r="D109">
        <v>1</v>
      </c>
      <c r="E109" s="2"/>
      <c r="F109" s="3"/>
      <c r="H109" s="2"/>
    </row>
    <row r="110" spans="1:8" x14ac:dyDescent="0.2">
      <c r="A110" s="2">
        <v>21322.949499999999</v>
      </c>
      <c r="B110" s="2">
        <v>2776.5034999999998</v>
      </c>
      <c r="C110" s="2">
        <v>6669.6369999999997</v>
      </c>
      <c r="D110">
        <v>1</v>
      </c>
      <c r="E110" s="2"/>
      <c r="F110" s="3"/>
      <c r="H110" s="2"/>
    </row>
    <row r="111" spans="1:8" x14ac:dyDescent="0.2">
      <c r="A111" s="2">
        <v>23594.030750000002</v>
      </c>
      <c r="B111" s="2">
        <v>3408.2764999999999</v>
      </c>
      <c r="C111" s="2">
        <v>7128.5574999999999</v>
      </c>
      <c r="D111">
        <v>1</v>
      </c>
      <c r="E111" s="2"/>
      <c r="F111" s="3"/>
      <c r="H111" s="2"/>
    </row>
    <row r="112" spans="1:8" x14ac:dyDescent="0.2">
      <c r="A112" s="2">
        <v>25744.108250000001</v>
      </c>
      <c r="B112" s="2">
        <v>3966.1644999999999</v>
      </c>
      <c r="C112" s="2">
        <v>6038.5110000000004</v>
      </c>
      <c r="D112">
        <v>1</v>
      </c>
      <c r="E112" s="2"/>
      <c r="F112" s="3"/>
      <c r="H112" s="2"/>
    </row>
    <row r="113" spans="1:12" x14ac:dyDescent="0.2">
      <c r="A113" s="2">
        <v>26938.307000000001</v>
      </c>
      <c r="B113" s="2">
        <v>3829.1709999999998</v>
      </c>
      <c r="C113" s="2">
        <v>6335.5379999999996</v>
      </c>
      <c r="D113">
        <v>1</v>
      </c>
      <c r="E113" s="2"/>
      <c r="F113" s="3"/>
      <c r="H113" s="2"/>
    </row>
    <row r="117" spans="1:12" x14ac:dyDescent="0.2">
      <c r="A117" s="25" t="s">
        <v>1</v>
      </c>
      <c r="B117" s="25" t="s">
        <v>6</v>
      </c>
      <c r="C117" s="25" t="s">
        <v>3</v>
      </c>
      <c r="D117" s="25" t="s">
        <v>2</v>
      </c>
      <c r="F117" s="68" t="s">
        <v>88</v>
      </c>
      <c r="G117" s="68"/>
      <c r="H117" s="68"/>
      <c r="I117" s="68"/>
      <c r="J117" s="68"/>
      <c r="K117" s="68"/>
      <c r="L117" s="68"/>
    </row>
    <row r="118" spans="1:12" ht="17" thickBot="1" x14ac:dyDescent="0.25">
      <c r="A118" s="2">
        <v>1073.3105</v>
      </c>
      <c r="B118" s="2">
        <v>55.76</v>
      </c>
      <c r="C118" s="2">
        <v>219.94399999999999</v>
      </c>
      <c r="D118" s="1">
        <v>4.9833333333333334</v>
      </c>
      <c r="E118" s="2"/>
    </row>
    <row r="119" spans="1:12" x14ac:dyDescent="0.2">
      <c r="A119" s="2">
        <v>1164.8497500000001</v>
      </c>
      <c r="B119" s="2">
        <v>62.341999999999999</v>
      </c>
      <c r="C119" s="2">
        <v>241.60175000000001</v>
      </c>
      <c r="D119" s="1">
        <v>5.95</v>
      </c>
      <c r="E119" s="2"/>
      <c r="F119" s="18" t="s">
        <v>23</v>
      </c>
      <c r="G119" s="18"/>
    </row>
    <row r="120" spans="1:12" x14ac:dyDescent="0.2">
      <c r="A120" s="2">
        <v>1279.1120000000001</v>
      </c>
      <c r="B120" s="2">
        <v>74.215500000000006</v>
      </c>
      <c r="C120" s="2">
        <v>268.01974999999999</v>
      </c>
      <c r="D120" s="1">
        <v>5.6</v>
      </c>
      <c r="E120" s="2"/>
      <c r="F120" t="s">
        <v>24</v>
      </c>
      <c r="G120" s="8">
        <v>0.9964458484757065</v>
      </c>
    </row>
    <row r="121" spans="1:12" x14ac:dyDescent="0.2">
      <c r="A121" s="2">
        <v>1425.376</v>
      </c>
      <c r="B121" s="2">
        <v>91.159000000000006</v>
      </c>
      <c r="C121" s="2">
        <v>287.55549999999999</v>
      </c>
      <c r="D121" s="1">
        <v>4.8583333333333334</v>
      </c>
      <c r="E121" s="2"/>
      <c r="F121" t="s">
        <v>25</v>
      </c>
      <c r="G121" s="19">
        <v>0.99290432894447067</v>
      </c>
    </row>
    <row r="122" spans="1:12" x14ac:dyDescent="0.2">
      <c r="A122" s="2">
        <v>1545.2425000000001</v>
      </c>
      <c r="B122" s="2">
        <v>127.46475</v>
      </c>
      <c r="C122" s="2">
        <v>319.84924999999998</v>
      </c>
      <c r="D122" s="1">
        <v>5.6416666666666666</v>
      </c>
      <c r="E122" s="2"/>
      <c r="F122" t="s">
        <v>26</v>
      </c>
      <c r="G122" s="8">
        <v>0.99247858868113892</v>
      </c>
    </row>
    <row r="123" spans="1:12" x14ac:dyDescent="0.2">
      <c r="A123" s="2">
        <v>1684.905</v>
      </c>
      <c r="B123" s="2">
        <v>122.7295</v>
      </c>
      <c r="C123" s="2">
        <v>374.75900000000001</v>
      </c>
      <c r="D123" s="1">
        <v>8.4749999999999996</v>
      </c>
      <c r="E123" s="2"/>
      <c r="F123" t="s">
        <v>27</v>
      </c>
      <c r="G123" s="8">
        <v>623.37561576127246</v>
      </c>
    </row>
    <row r="124" spans="1:12" ht="17" thickBot="1" x14ac:dyDescent="0.25">
      <c r="A124" s="2">
        <v>1873.4124999999999</v>
      </c>
      <c r="B124" s="2">
        <v>151.1455</v>
      </c>
      <c r="C124" s="2">
        <v>403.48399999999998</v>
      </c>
      <c r="D124" s="1">
        <v>7.7</v>
      </c>
      <c r="E124" s="2"/>
      <c r="F124" s="6" t="s">
        <v>28</v>
      </c>
      <c r="G124" s="6">
        <v>54</v>
      </c>
    </row>
    <row r="125" spans="1:12" x14ac:dyDescent="0.2">
      <c r="A125" s="2">
        <v>2081.8249999999998</v>
      </c>
      <c r="B125" s="2">
        <v>182.4425</v>
      </c>
      <c r="C125" s="2">
        <v>437.31675000000001</v>
      </c>
      <c r="D125" s="1">
        <v>7.05</v>
      </c>
      <c r="E125" s="2"/>
    </row>
    <row r="126" spans="1:12" ht="17" thickBot="1" x14ac:dyDescent="0.25">
      <c r="A126" s="2">
        <v>2351.5987500000001</v>
      </c>
      <c r="B126" s="2">
        <v>212.24975000000001</v>
      </c>
      <c r="C126" s="2">
        <v>485.86500000000001</v>
      </c>
      <c r="D126" s="1">
        <v>6.0666666666666664</v>
      </c>
      <c r="E126" s="2"/>
      <c r="F126" t="s">
        <v>29</v>
      </c>
    </row>
    <row r="127" spans="1:12" x14ac:dyDescent="0.2">
      <c r="A127" s="2">
        <v>2627.3262500000001</v>
      </c>
      <c r="B127" s="2">
        <v>252.67425</v>
      </c>
      <c r="C127" s="2">
        <v>534.38625000000002</v>
      </c>
      <c r="D127" s="1">
        <v>5.85</v>
      </c>
      <c r="E127" s="2"/>
      <c r="F127" s="7"/>
      <c r="G127" s="7" t="s">
        <v>30</v>
      </c>
      <c r="H127" s="7" t="s">
        <v>31</v>
      </c>
      <c r="I127" s="7" t="s">
        <v>32</v>
      </c>
      <c r="J127" s="7" t="s">
        <v>33</v>
      </c>
      <c r="K127" s="7" t="s">
        <v>34</v>
      </c>
    </row>
    <row r="128" spans="1:12" x14ac:dyDescent="0.2">
      <c r="A128" s="2">
        <v>2857.3085000000001</v>
      </c>
      <c r="B128" s="2">
        <v>293.82825000000003</v>
      </c>
      <c r="C128" s="2">
        <v>622.45524999999998</v>
      </c>
      <c r="D128" s="1">
        <v>7.1749999999999998</v>
      </c>
      <c r="E128" s="2"/>
      <c r="F128" t="s">
        <v>35</v>
      </c>
      <c r="G128">
        <v>3</v>
      </c>
      <c r="H128">
        <v>2718839400.0909123</v>
      </c>
      <c r="I128">
        <v>906279800.03030407</v>
      </c>
      <c r="J128">
        <v>2332.1832921655227</v>
      </c>
      <c r="K128">
        <v>1.0744943460293185E-53</v>
      </c>
    </row>
    <row r="129" spans="1:15" x14ac:dyDescent="0.2">
      <c r="A129" s="2">
        <v>3207.0412500000002</v>
      </c>
      <c r="B129" s="2">
        <v>317.75850000000003</v>
      </c>
      <c r="C129" s="2">
        <v>709.13499999999999</v>
      </c>
      <c r="D129" s="1">
        <v>7.6166666666666671</v>
      </c>
      <c r="E129" s="2"/>
      <c r="F129" t="s">
        <v>36</v>
      </c>
      <c r="G129">
        <v>50</v>
      </c>
      <c r="H129">
        <v>19429857.916287277</v>
      </c>
      <c r="I129">
        <v>388597.15832574555</v>
      </c>
    </row>
    <row r="130" spans="1:15" ht="17" thickBot="1" x14ac:dyDescent="0.25">
      <c r="A130" s="2">
        <v>3343.7892499999998</v>
      </c>
      <c r="B130" s="2">
        <v>303.18400000000003</v>
      </c>
      <c r="C130" s="2">
        <v>786.01649999999995</v>
      </c>
      <c r="D130" s="1">
        <v>9.7083333333333339</v>
      </c>
      <c r="E130" s="2"/>
      <c r="F130" s="6" t="s">
        <v>37</v>
      </c>
      <c r="G130" s="6">
        <v>53</v>
      </c>
      <c r="H130" s="6">
        <v>2738269258.0071998</v>
      </c>
      <c r="I130" s="6"/>
      <c r="J130" s="6"/>
      <c r="K130" s="6"/>
    </row>
    <row r="131" spans="1:15" ht="17" thickBot="1" x14ac:dyDescent="0.25">
      <c r="A131" s="2">
        <v>3634.0365000000002</v>
      </c>
      <c r="B131" s="2">
        <v>328.63825000000003</v>
      </c>
      <c r="C131" s="2">
        <v>851.94200000000001</v>
      </c>
      <c r="D131" s="1">
        <v>9.6</v>
      </c>
      <c r="E131" s="2"/>
    </row>
    <row r="132" spans="1:15" x14ac:dyDescent="0.2">
      <c r="A132" s="2">
        <v>4037.614</v>
      </c>
      <c r="B132" s="2">
        <v>405.10725000000002</v>
      </c>
      <c r="C132" s="2">
        <v>907.68550000000005</v>
      </c>
      <c r="D132" s="1">
        <v>7.5083333333333329</v>
      </c>
      <c r="E132" s="2"/>
      <c r="F132" s="7"/>
      <c r="G132" s="7" t="s">
        <v>38</v>
      </c>
      <c r="H132" s="7" t="s">
        <v>27</v>
      </c>
      <c r="I132" s="7" t="s">
        <v>39</v>
      </c>
      <c r="J132" s="7" t="s">
        <v>40</v>
      </c>
      <c r="K132" s="7" t="s">
        <v>41</v>
      </c>
      <c r="L132" s="7" t="s">
        <v>42</v>
      </c>
      <c r="M132" s="7" t="s">
        <v>43</v>
      </c>
      <c r="N132" s="7" t="s">
        <v>44</v>
      </c>
    </row>
    <row r="133" spans="1:15" x14ac:dyDescent="0.2">
      <c r="A133" s="2">
        <v>4338.9804999999997</v>
      </c>
      <c r="B133" s="2">
        <v>417.2285</v>
      </c>
      <c r="C133" s="2">
        <v>974.97074999999995</v>
      </c>
      <c r="D133" s="1">
        <v>7.1916666666666664</v>
      </c>
      <c r="E133" s="2"/>
      <c r="F133" t="s">
        <v>45</v>
      </c>
      <c r="G133" s="3">
        <v>2691.020035894689</v>
      </c>
      <c r="H133" s="8">
        <v>396.76911888234275</v>
      </c>
      <c r="I133" s="8">
        <v>6.7823323636552457</v>
      </c>
      <c r="J133" s="8">
        <v>1.3147497943567813E-8</v>
      </c>
      <c r="K133" s="8">
        <v>1894.0858067633694</v>
      </c>
      <c r="L133" s="8">
        <v>3487.9542650260087</v>
      </c>
      <c r="M133" s="8">
        <v>1894.0858067633694</v>
      </c>
      <c r="N133" s="8">
        <v>3487.9542650260087</v>
      </c>
    </row>
    <row r="134" spans="1:15" x14ac:dyDescent="0.2">
      <c r="A134" s="2">
        <v>4579.6324999999997</v>
      </c>
      <c r="B134" s="2">
        <v>452.86700000000002</v>
      </c>
      <c r="C134" s="2">
        <v>1033.848</v>
      </c>
      <c r="D134" s="1">
        <v>7</v>
      </c>
      <c r="E134" s="2"/>
      <c r="F134" t="s">
        <v>6</v>
      </c>
      <c r="G134" s="3">
        <v>3.6669191592400048</v>
      </c>
      <c r="H134" s="8">
        <v>0.26601542340542572</v>
      </c>
      <c r="I134" s="8">
        <v>13.78461110373803</v>
      </c>
      <c r="J134" s="8">
        <v>1.1670914927987895E-18</v>
      </c>
      <c r="K134" s="8">
        <v>3.1326114565996948</v>
      </c>
      <c r="L134" s="8">
        <v>4.2012268618803148</v>
      </c>
      <c r="M134" s="8">
        <v>3.1326114565996948</v>
      </c>
      <c r="N134" s="8">
        <v>4.2012268618803148</v>
      </c>
    </row>
    <row r="135" spans="1:15" x14ac:dyDescent="0.2">
      <c r="A135" s="2">
        <v>4855.2162500000004</v>
      </c>
      <c r="B135" s="2">
        <v>508.71275000000003</v>
      </c>
      <c r="C135" s="2">
        <v>1065.22775</v>
      </c>
      <c r="D135" s="1">
        <v>6.1749999999999998</v>
      </c>
      <c r="E135" s="2"/>
      <c r="F135" t="s">
        <v>3</v>
      </c>
      <c r="G135" s="3">
        <v>1.5899825202501259</v>
      </c>
      <c r="H135" s="8">
        <v>0.16979105900345934</v>
      </c>
      <c r="I135" s="8">
        <v>9.3643477435271283</v>
      </c>
      <c r="J135" s="8">
        <v>1.3970965328205003E-12</v>
      </c>
      <c r="K135" s="8">
        <v>1.2489471415354896</v>
      </c>
      <c r="L135" s="8">
        <v>1.9310178989647622</v>
      </c>
      <c r="M135" s="8">
        <v>1.2489471415354896</v>
      </c>
      <c r="N135" s="8">
        <v>1.9310178989647622</v>
      </c>
    </row>
    <row r="136" spans="1:15" ht="17" thickBot="1" x14ac:dyDescent="0.25">
      <c r="A136" s="2">
        <v>5236.4380000000001</v>
      </c>
      <c r="B136" s="2">
        <v>553.99374999999998</v>
      </c>
      <c r="C136" s="2">
        <v>1122.3887500000001</v>
      </c>
      <c r="D136" s="1">
        <v>5.4916666666666671</v>
      </c>
      <c r="E136" s="2"/>
      <c r="F136" s="6" t="s">
        <v>2</v>
      </c>
      <c r="G136" s="26">
        <v>-230.94520119988721</v>
      </c>
      <c r="H136" s="9">
        <v>56.750873287291164</v>
      </c>
      <c r="I136" s="9">
        <v>-4.0694563417688459</v>
      </c>
      <c r="J136" s="20">
        <v>1.6741387634088104E-4</v>
      </c>
      <c r="K136" s="9">
        <v>-344.93268486075152</v>
      </c>
      <c r="L136" s="9">
        <v>-116.95771753902287</v>
      </c>
      <c r="M136" s="9">
        <v>-344.93268486075152</v>
      </c>
      <c r="N136" s="9">
        <v>-116.95771753902287</v>
      </c>
      <c r="O136" s="21" t="s">
        <v>64</v>
      </c>
    </row>
    <row r="137" spans="1:15" x14ac:dyDescent="0.2">
      <c r="A137" s="2">
        <v>5641.5794999999998</v>
      </c>
      <c r="B137" s="2">
        <v>591.03049999999996</v>
      </c>
      <c r="C137" s="2">
        <v>1201.838</v>
      </c>
      <c r="D137" s="1">
        <v>5.2583333333333329</v>
      </c>
      <c r="E137" s="2"/>
    </row>
    <row r="138" spans="1:15" x14ac:dyDescent="0.2">
      <c r="A138" s="2">
        <v>5963.1445000000003</v>
      </c>
      <c r="B138" s="2">
        <v>629.72749999999996</v>
      </c>
      <c r="C138" s="2">
        <v>1290.90425</v>
      </c>
      <c r="D138" s="1">
        <v>5.6166666666666671</v>
      </c>
      <c r="E138" s="2"/>
      <c r="I138" s="21" t="s">
        <v>65</v>
      </c>
    </row>
    <row r="139" spans="1:15" x14ac:dyDescent="0.2">
      <c r="A139" s="2">
        <v>6158.12925</v>
      </c>
      <c r="B139" s="2">
        <v>623.54425000000003</v>
      </c>
      <c r="C139" s="2">
        <v>1356.2304999999999</v>
      </c>
      <c r="D139" s="1">
        <v>6.85</v>
      </c>
      <c r="E139" s="2"/>
      <c r="I139" s="21" t="s">
        <v>66</v>
      </c>
    </row>
    <row r="140" spans="1:15" x14ac:dyDescent="0.2">
      <c r="A140" s="2">
        <v>6520.3272500000003</v>
      </c>
      <c r="B140" s="2">
        <v>667.79075</v>
      </c>
      <c r="C140" s="2">
        <v>1488.85725</v>
      </c>
      <c r="D140" s="1">
        <v>7.4916666666666671</v>
      </c>
      <c r="E140" s="2"/>
      <c r="F140" s="3"/>
      <c r="G140" s="2"/>
      <c r="H140" s="2"/>
      <c r="I140" s="21" t="s">
        <v>89</v>
      </c>
    </row>
    <row r="141" spans="1:15" x14ac:dyDescent="0.2">
      <c r="A141" s="2">
        <v>6858.5585000000001</v>
      </c>
      <c r="B141" s="2">
        <v>719.97275000000002</v>
      </c>
      <c r="C141" s="2">
        <v>1544.5744999999999</v>
      </c>
      <c r="D141" s="1">
        <v>6.9083333333333332</v>
      </c>
      <c r="E141" s="2"/>
      <c r="F141" s="3"/>
      <c r="G141" s="2"/>
      <c r="H141" s="2"/>
    </row>
    <row r="142" spans="1:15" x14ac:dyDescent="0.2">
      <c r="A142" s="2">
        <v>7287.2365</v>
      </c>
      <c r="B142" s="2">
        <v>813.42425000000003</v>
      </c>
      <c r="C142" s="2">
        <v>1584.96875</v>
      </c>
      <c r="D142" s="1">
        <v>6.1</v>
      </c>
      <c r="E142" s="2"/>
      <c r="F142" s="3"/>
      <c r="G142" s="27" t="s">
        <v>67</v>
      </c>
      <c r="H142" s="28"/>
      <c r="I142" s="29"/>
      <c r="J142" s="30"/>
    </row>
    <row r="143" spans="1:15" x14ac:dyDescent="0.2">
      <c r="A143" s="2">
        <v>7639.7492499999998</v>
      </c>
      <c r="B143" s="2">
        <v>902.57150000000001</v>
      </c>
      <c r="C143" s="2">
        <v>1659.5405000000001</v>
      </c>
      <c r="D143" s="1">
        <v>5.5916666666666668</v>
      </c>
      <c r="E143" s="2"/>
      <c r="F143" s="3"/>
      <c r="G143" s="31" t="s">
        <v>68</v>
      </c>
      <c r="H143" s="2"/>
      <c r="J143" s="32"/>
    </row>
    <row r="144" spans="1:15" x14ac:dyDescent="0.2">
      <c r="A144" s="2">
        <v>8073.1217500000002</v>
      </c>
      <c r="B144" s="2">
        <v>963.96574999999996</v>
      </c>
      <c r="C144" s="2">
        <v>1715.729</v>
      </c>
      <c r="D144" s="1">
        <v>5.4083333333333332</v>
      </c>
      <c r="E144" s="2"/>
      <c r="F144" s="3"/>
      <c r="G144" s="31" t="s">
        <v>69</v>
      </c>
      <c r="H144" s="2"/>
      <c r="J144" s="32"/>
    </row>
    <row r="145" spans="1:10" x14ac:dyDescent="0.2">
      <c r="A145" s="2">
        <v>8577.5524999999998</v>
      </c>
      <c r="B145" s="2">
        <v>1055.7739999999999</v>
      </c>
      <c r="C145" s="2">
        <v>1759.35</v>
      </c>
      <c r="D145" s="1">
        <v>4.9416666666666664</v>
      </c>
      <c r="E145" s="2"/>
      <c r="F145" s="3"/>
      <c r="G145" s="31" t="s">
        <v>70</v>
      </c>
      <c r="H145" s="2"/>
      <c r="J145" s="32"/>
    </row>
    <row r="146" spans="1:10" x14ac:dyDescent="0.2">
      <c r="A146" s="2">
        <v>9062.81675</v>
      </c>
      <c r="B146" s="2">
        <v>1115.68975</v>
      </c>
      <c r="C146" s="2">
        <v>1788.4392499999999</v>
      </c>
      <c r="D146" s="1">
        <v>4.5</v>
      </c>
      <c r="E146" s="2"/>
      <c r="F146" s="3"/>
      <c r="G146" s="31" t="s">
        <v>71</v>
      </c>
      <c r="H146" s="2"/>
      <c r="J146" s="32"/>
    </row>
    <row r="147" spans="1:10" x14ac:dyDescent="0.2">
      <c r="A147" s="2">
        <v>9631.1717499999995</v>
      </c>
      <c r="B147" s="2">
        <v>1252.4602500000001</v>
      </c>
      <c r="C147" s="2">
        <v>1836.827</v>
      </c>
      <c r="D147" s="1">
        <v>4.2166666666666668</v>
      </c>
      <c r="E147" s="2"/>
      <c r="F147" s="3"/>
      <c r="G147" s="33" t="s">
        <v>72</v>
      </c>
      <c r="H147" s="34"/>
      <c r="I147" s="35"/>
      <c r="J147" s="36"/>
    </row>
    <row r="148" spans="1:10" x14ac:dyDescent="0.2">
      <c r="A148" s="2">
        <v>10250.951999999999</v>
      </c>
      <c r="B148" s="2">
        <v>1477.184</v>
      </c>
      <c r="C148" s="2">
        <v>1908.0915</v>
      </c>
      <c r="D148" s="1">
        <v>3.9666666666666668</v>
      </c>
      <c r="E148" s="2"/>
      <c r="F148" s="3"/>
      <c r="G148" s="2"/>
      <c r="H148" s="2"/>
    </row>
    <row r="149" spans="1:10" x14ac:dyDescent="0.2">
      <c r="A149" s="2">
        <v>10581.929</v>
      </c>
      <c r="B149" s="2">
        <v>1403.559</v>
      </c>
      <c r="C149" s="2">
        <v>2017.3285000000001</v>
      </c>
      <c r="D149" s="1">
        <v>4.7416666666666671</v>
      </c>
      <c r="E149" s="2"/>
      <c r="F149" s="3"/>
      <c r="G149" s="2"/>
      <c r="H149" s="2"/>
    </row>
    <row r="150" spans="1:10" x14ac:dyDescent="0.2">
      <c r="A150" s="2">
        <v>10929.108249999999</v>
      </c>
      <c r="B150" s="2">
        <v>1437.7239999999999</v>
      </c>
      <c r="C150" s="2">
        <v>2138.6997500000002</v>
      </c>
      <c r="D150" s="1">
        <v>5.7833333333333332</v>
      </c>
      <c r="E150" s="2"/>
      <c r="F150" s="3"/>
      <c r="G150" s="2"/>
      <c r="H150" s="2"/>
    </row>
    <row r="151" spans="1:10" x14ac:dyDescent="0.2">
      <c r="A151" s="2">
        <v>11456.449500000001</v>
      </c>
      <c r="B151" s="2">
        <v>1557.1197500000001</v>
      </c>
      <c r="C151" s="2">
        <v>2293.49575</v>
      </c>
      <c r="D151" s="1">
        <v>5.9916666666666671</v>
      </c>
      <c r="E151" s="2"/>
      <c r="F151" s="3"/>
      <c r="G151" s="2"/>
      <c r="H151" s="2"/>
    </row>
    <row r="152" spans="1:10" x14ac:dyDescent="0.2">
      <c r="A152" s="2">
        <v>12217.195750000001</v>
      </c>
      <c r="B152" s="2">
        <v>1810.5035</v>
      </c>
      <c r="C152" s="2">
        <v>2421.57125</v>
      </c>
      <c r="D152" s="1">
        <v>5.541666666666667</v>
      </c>
      <c r="E152" s="2"/>
      <c r="F152" s="3"/>
      <c r="G152" s="2"/>
      <c r="H152" s="2"/>
    </row>
    <row r="153" spans="1:10" x14ac:dyDescent="0.2">
      <c r="A153" s="2">
        <v>13039.197</v>
      </c>
      <c r="B153" s="2">
        <v>2041.4825000000001</v>
      </c>
      <c r="C153" s="2">
        <v>2598.4634999999998</v>
      </c>
      <c r="D153" s="1">
        <v>5.083333333333333</v>
      </c>
      <c r="E153" s="2"/>
      <c r="F153" s="3"/>
      <c r="G153" s="2"/>
      <c r="H153" s="2"/>
    </row>
    <row r="154" spans="1:10" x14ac:dyDescent="0.2">
      <c r="A154" s="2">
        <v>13815.583000000001</v>
      </c>
      <c r="B154" s="2">
        <v>2256.6232500000001</v>
      </c>
      <c r="C154" s="2">
        <v>2760.7217500000002</v>
      </c>
      <c r="D154" s="1">
        <v>4.6083333333333334</v>
      </c>
      <c r="E154" s="2"/>
      <c r="F154" s="3"/>
      <c r="G154" s="2"/>
      <c r="H154" s="2"/>
    </row>
    <row r="155" spans="1:10" x14ac:dyDescent="0.2">
      <c r="A155" s="2">
        <v>14474.227000000001</v>
      </c>
      <c r="B155" s="2">
        <v>2395.2275</v>
      </c>
      <c r="C155" s="2">
        <v>2928.0034999999998</v>
      </c>
      <c r="D155" s="1">
        <v>4.6166666666666671</v>
      </c>
      <c r="E155" s="2"/>
      <c r="F155" s="3"/>
      <c r="G155" s="2"/>
      <c r="H155" s="2"/>
    </row>
    <row r="156" spans="1:10" x14ac:dyDescent="0.2">
      <c r="A156" s="2">
        <v>14769.86175</v>
      </c>
      <c r="B156" s="2">
        <v>2576.1505000000002</v>
      </c>
      <c r="C156" s="2">
        <v>3206.9875000000002</v>
      </c>
      <c r="D156" s="1">
        <v>5.8</v>
      </c>
      <c r="E156" s="2"/>
      <c r="F156" s="3"/>
      <c r="G156" s="2"/>
      <c r="H156" s="2"/>
    </row>
    <row r="157" spans="1:10" x14ac:dyDescent="0.2">
      <c r="A157" s="2">
        <v>14478.06725</v>
      </c>
      <c r="B157" s="2">
        <v>2001.9267500000001</v>
      </c>
      <c r="C157" s="2">
        <v>3485.24</v>
      </c>
      <c r="D157" s="1">
        <v>9.2833333333333332</v>
      </c>
      <c r="E157" s="2"/>
      <c r="F157" s="3"/>
      <c r="G157" s="2"/>
      <c r="H157" s="2"/>
    </row>
    <row r="158" spans="1:10" x14ac:dyDescent="0.2">
      <c r="A158" s="2">
        <v>15048.971</v>
      </c>
      <c r="B158" s="2">
        <v>2389.5552499999999</v>
      </c>
      <c r="C158" s="2">
        <v>3764.6252500000001</v>
      </c>
      <c r="D158" s="1">
        <v>9.6083333333333325</v>
      </c>
      <c r="E158" s="2"/>
      <c r="F158" s="3"/>
      <c r="G158" s="2"/>
      <c r="H158" s="2"/>
    </row>
    <row r="159" spans="1:10" x14ac:dyDescent="0.2">
      <c r="A159" s="2">
        <v>15599.7315</v>
      </c>
      <c r="B159" s="2">
        <v>2695.4805000000001</v>
      </c>
      <c r="C159" s="2">
        <v>3807.7502500000001</v>
      </c>
      <c r="D159" s="1">
        <v>8.9333333333333336</v>
      </c>
      <c r="E159" s="2"/>
      <c r="F159" s="3"/>
      <c r="G159" s="2"/>
      <c r="H159" s="2"/>
    </row>
    <row r="160" spans="1:10" x14ac:dyDescent="0.2">
      <c r="A160" s="2">
        <v>16253.97</v>
      </c>
      <c r="B160" s="2">
        <v>2769.3175000000001</v>
      </c>
      <c r="C160" s="2">
        <v>3773.5032500000002</v>
      </c>
      <c r="D160" s="1">
        <v>8.0749999999999993</v>
      </c>
      <c r="E160" s="2"/>
      <c r="F160" s="3"/>
      <c r="G160" s="2"/>
      <c r="H160" s="2"/>
    </row>
    <row r="161" spans="1:11" x14ac:dyDescent="0.2">
      <c r="A161" s="2">
        <v>16880.683249999998</v>
      </c>
      <c r="B161" s="2">
        <v>2766.3755000000001</v>
      </c>
      <c r="C161" s="2">
        <v>3770.2550000000001</v>
      </c>
      <c r="D161" s="1">
        <v>7.3583333333333334</v>
      </c>
      <c r="E161" s="2"/>
      <c r="F161" s="3"/>
      <c r="G161" s="2"/>
      <c r="H161" s="2"/>
    </row>
    <row r="162" spans="1:11" x14ac:dyDescent="0.2">
      <c r="A162" s="2">
        <v>17608.13825</v>
      </c>
      <c r="B162" s="2">
        <v>2887.4450000000002</v>
      </c>
      <c r="C162" s="2">
        <v>3888.4369999999999</v>
      </c>
      <c r="D162" s="1">
        <v>6.1583333333333332</v>
      </c>
      <c r="E162" s="2"/>
      <c r="F162" s="3"/>
      <c r="G162" s="2"/>
      <c r="H162" s="2"/>
    </row>
    <row r="163" spans="1:11" x14ac:dyDescent="0.2">
      <c r="A163" s="2">
        <v>18295.019</v>
      </c>
      <c r="B163" s="2">
        <v>2794.94175</v>
      </c>
      <c r="C163" s="2">
        <v>4005.8252499999999</v>
      </c>
      <c r="D163" s="1">
        <v>5.2750000000000004</v>
      </c>
      <c r="E163" s="2"/>
      <c r="F163" s="3"/>
      <c r="G163" s="2"/>
      <c r="H163" s="2"/>
    </row>
    <row r="164" spans="1:11" x14ac:dyDescent="0.2">
      <c r="A164" s="2">
        <v>18804.913250000001</v>
      </c>
      <c r="B164" s="2">
        <v>2738.8297499999999</v>
      </c>
      <c r="C164" s="2">
        <v>4127.9747500000003</v>
      </c>
      <c r="D164" s="1">
        <v>4.875</v>
      </c>
      <c r="E164" s="2"/>
      <c r="F164" s="3"/>
      <c r="G164" s="2"/>
      <c r="H164" s="2"/>
    </row>
    <row r="165" spans="1:11" x14ac:dyDescent="0.2">
      <c r="A165" s="2">
        <v>19612.102500000001</v>
      </c>
      <c r="B165" s="2">
        <v>2931.5884999999998</v>
      </c>
      <c r="C165" s="2">
        <v>4240.54475</v>
      </c>
      <c r="D165" s="1">
        <v>4.3583333333333334</v>
      </c>
      <c r="E165" s="2"/>
      <c r="F165" s="3"/>
      <c r="G165" s="2"/>
      <c r="H165" s="2"/>
    </row>
    <row r="166" spans="1:11" x14ac:dyDescent="0.2">
      <c r="A166" s="2">
        <v>20656.515500000001</v>
      </c>
      <c r="B166" s="2">
        <v>3131.1657500000001</v>
      </c>
      <c r="C166" s="2">
        <v>4489.4790000000003</v>
      </c>
      <c r="D166" s="1">
        <v>3.8916666666666666</v>
      </c>
      <c r="E166" s="2"/>
      <c r="F166" s="3"/>
      <c r="G166" s="2"/>
      <c r="H166" s="2"/>
    </row>
    <row r="167" spans="1:11" x14ac:dyDescent="0.2">
      <c r="A167" s="2">
        <v>21521.395</v>
      </c>
      <c r="B167" s="2">
        <v>3116.9535000000001</v>
      </c>
      <c r="C167" s="2">
        <v>4748.5664999999999</v>
      </c>
      <c r="D167" s="1">
        <v>3.6833333333333331</v>
      </c>
      <c r="E167" s="2"/>
      <c r="F167" s="3"/>
      <c r="G167" s="2"/>
      <c r="H167" s="2"/>
    </row>
    <row r="168" spans="1:11" x14ac:dyDescent="0.2">
      <c r="A168" s="2">
        <v>21322.949499999999</v>
      </c>
      <c r="B168" s="2">
        <v>2776.5034999999998</v>
      </c>
      <c r="C168" s="2">
        <v>6669.6369999999997</v>
      </c>
      <c r="D168" s="1">
        <v>8.0916666666666668</v>
      </c>
      <c r="E168" s="2"/>
      <c r="F168" s="3"/>
      <c r="G168" s="2"/>
      <c r="H168" s="2"/>
    </row>
    <row r="169" spans="1:11" x14ac:dyDescent="0.2">
      <c r="A169" s="2">
        <v>23594.030750000002</v>
      </c>
      <c r="B169" s="2">
        <v>3408.2764999999999</v>
      </c>
      <c r="C169" s="2">
        <v>7128.5574999999999</v>
      </c>
      <c r="D169" s="1">
        <v>5.3666666666666671</v>
      </c>
      <c r="E169" s="2"/>
      <c r="F169" s="3"/>
      <c r="G169" s="2"/>
      <c r="H169" s="2"/>
    </row>
    <row r="170" spans="1:11" x14ac:dyDescent="0.2">
      <c r="A170" s="2">
        <v>25744.108250000001</v>
      </c>
      <c r="B170" s="2">
        <v>3966.1644999999999</v>
      </c>
      <c r="C170" s="2">
        <v>6038.5110000000004</v>
      </c>
      <c r="D170" s="1">
        <v>3.6416666666666666</v>
      </c>
      <c r="E170" s="2"/>
      <c r="F170" s="3"/>
      <c r="G170" s="2"/>
      <c r="H170" s="2"/>
    </row>
    <row r="171" spans="1:11" x14ac:dyDescent="0.2">
      <c r="A171" s="2">
        <v>26938.307000000001</v>
      </c>
      <c r="B171" s="2">
        <v>3829.1709999999998</v>
      </c>
      <c r="C171" s="2">
        <v>6335.5379999999996</v>
      </c>
      <c r="D171" s="1">
        <v>3.5</v>
      </c>
      <c r="E171" s="2"/>
      <c r="F171" s="3"/>
      <c r="G171" s="2"/>
      <c r="H171" s="2"/>
    </row>
    <row r="175" spans="1:11" x14ac:dyDescent="0.2">
      <c r="A175" s="25" t="s">
        <v>1</v>
      </c>
      <c r="B175" s="25" t="s">
        <v>6</v>
      </c>
      <c r="C175" s="25" t="s">
        <v>3</v>
      </c>
      <c r="D175" s="25" t="s">
        <v>4</v>
      </c>
      <c r="F175" s="42" t="s">
        <v>120</v>
      </c>
      <c r="G175" s="42"/>
      <c r="H175" s="42"/>
      <c r="I175" s="42"/>
      <c r="J175" s="42"/>
      <c r="K175" s="42"/>
    </row>
    <row r="176" spans="1:11" ht="17" thickBot="1" x14ac:dyDescent="0.25">
      <c r="A176" s="2">
        <v>1073.3105</v>
      </c>
      <c r="B176" s="2">
        <v>55.76</v>
      </c>
      <c r="C176" s="2">
        <v>219.94399999999999</v>
      </c>
      <c r="D176" s="3">
        <v>7.1709041095890411</v>
      </c>
      <c r="E176" s="2"/>
    </row>
    <row r="177" spans="1:14" x14ac:dyDescent="0.2">
      <c r="A177" s="2">
        <v>1164.8497500000001</v>
      </c>
      <c r="B177" s="2">
        <v>62.341999999999999</v>
      </c>
      <c r="C177" s="2">
        <v>241.60175000000001</v>
      </c>
      <c r="D177" s="3">
        <v>4.6679452054794517</v>
      </c>
      <c r="E177" s="2"/>
      <c r="F177" s="18" t="s">
        <v>23</v>
      </c>
      <c r="G177" s="18"/>
    </row>
    <row r="178" spans="1:14" x14ac:dyDescent="0.2">
      <c r="A178" s="2">
        <v>1279.1120000000001</v>
      </c>
      <c r="B178" s="2">
        <v>74.215500000000006</v>
      </c>
      <c r="C178" s="2">
        <v>268.01974999999999</v>
      </c>
      <c r="D178" s="3">
        <v>4.4371311475409838</v>
      </c>
      <c r="E178" s="2"/>
      <c r="F178" t="s">
        <v>24</v>
      </c>
      <c r="G178" s="8">
        <v>0.99527530033309963</v>
      </c>
    </row>
    <row r="179" spans="1:14" x14ac:dyDescent="0.2">
      <c r="A179" s="2">
        <v>1425.376</v>
      </c>
      <c r="B179" s="2">
        <v>91.159000000000006</v>
      </c>
      <c r="C179" s="2">
        <v>287.55549999999999</v>
      </c>
      <c r="D179" s="3">
        <v>8.7422739726027405</v>
      </c>
      <c r="E179" s="2"/>
      <c r="F179" t="s">
        <v>25</v>
      </c>
      <c r="G179" s="19">
        <v>0.99057292345314174</v>
      </c>
    </row>
    <row r="180" spans="1:14" x14ac:dyDescent="0.2">
      <c r="A180" s="2">
        <v>1545.2425000000001</v>
      </c>
      <c r="B180" s="2">
        <v>127.46475</v>
      </c>
      <c r="C180" s="2">
        <v>319.84924999999998</v>
      </c>
      <c r="D180" s="3">
        <v>10.511397260273972</v>
      </c>
      <c r="E180" s="2"/>
      <c r="F180" t="s">
        <v>26</v>
      </c>
      <c r="G180" s="8">
        <v>0.99000729886033023</v>
      </c>
    </row>
    <row r="181" spans="1:14" x14ac:dyDescent="0.2">
      <c r="A181" s="2">
        <v>1684.905</v>
      </c>
      <c r="B181" s="2">
        <v>122.7295</v>
      </c>
      <c r="C181" s="2">
        <v>374.75900000000001</v>
      </c>
      <c r="D181" s="3">
        <v>5.8211780821917811</v>
      </c>
      <c r="E181" s="2"/>
      <c r="F181" t="s">
        <v>27</v>
      </c>
      <c r="G181" s="8">
        <v>718.52451455942116</v>
      </c>
    </row>
    <row r="182" spans="1:14" ht="17" thickBot="1" x14ac:dyDescent="0.25">
      <c r="A182" s="2">
        <v>1873.4124999999999</v>
      </c>
      <c r="B182" s="2">
        <v>151.1455</v>
      </c>
      <c r="C182" s="2">
        <v>403.48399999999998</v>
      </c>
      <c r="D182" s="3">
        <v>5.0450819672131146</v>
      </c>
      <c r="E182" s="2"/>
      <c r="F182" s="6" t="s">
        <v>28</v>
      </c>
      <c r="G182" s="6">
        <v>54</v>
      </c>
    </row>
    <row r="183" spans="1:14" x14ac:dyDescent="0.2">
      <c r="A183" s="2">
        <v>2081.8249999999998</v>
      </c>
      <c r="B183" s="2">
        <v>182.4425</v>
      </c>
      <c r="C183" s="2">
        <v>437.31675000000001</v>
      </c>
      <c r="D183" s="3">
        <v>5.5423013698630141</v>
      </c>
      <c r="E183" s="2"/>
    </row>
    <row r="184" spans="1:14" ht="17" thickBot="1" x14ac:dyDescent="0.25">
      <c r="A184" s="2">
        <v>2351.5987500000001</v>
      </c>
      <c r="B184" s="2">
        <v>212.24975000000001</v>
      </c>
      <c r="C184" s="2">
        <v>485.86500000000001</v>
      </c>
      <c r="D184" s="3">
        <v>7.9368767123287673</v>
      </c>
      <c r="E184" s="2"/>
      <c r="F184" t="s">
        <v>29</v>
      </c>
    </row>
    <row r="185" spans="1:14" x14ac:dyDescent="0.2">
      <c r="A185" s="2">
        <v>2627.3262500000001</v>
      </c>
      <c r="B185" s="2">
        <v>252.67425</v>
      </c>
      <c r="C185" s="2">
        <v>534.38625000000002</v>
      </c>
      <c r="D185" s="3">
        <v>11.202794520547945</v>
      </c>
      <c r="E185" s="2"/>
      <c r="F185" s="7"/>
      <c r="G185" s="7" t="s">
        <v>30</v>
      </c>
      <c r="H185" s="7" t="s">
        <v>31</v>
      </c>
      <c r="I185" s="7" t="s">
        <v>32</v>
      </c>
      <c r="J185" s="7" t="s">
        <v>33</v>
      </c>
      <c r="K185" s="7" t="s">
        <v>34</v>
      </c>
    </row>
    <row r="186" spans="1:14" x14ac:dyDescent="0.2">
      <c r="A186" s="2">
        <v>2857.3085000000001</v>
      </c>
      <c r="B186" s="2">
        <v>293.82825000000003</v>
      </c>
      <c r="C186" s="2">
        <v>622.45524999999998</v>
      </c>
      <c r="D186" s="3">
        <v>13.349726775956285</v>
      </c>
      <c r="E186" s="2"/>
      <c r="F186" t="s">
        <v>35</v>
      </c>
      <c r="G186">
        <v>3</v>
      </c>
      <c r="H186">
        <v>2712455384.1060572</v>
      </c>
      <c r="I186">
        <v>904151794.7020191</v>
      </c>
      <c r="J186">
        <v>1751.2904071751875</v>
      </c>
      <c r="K186">
        <v>1.3040745917299096E-50</v>
      </c>
    </row>
    <row r="187" spans="1:14" x14ac:dyDescent="0.2">
      <c r="A187" s="2">
        <v>3207.0412500000002</v>
      </c>
      <c r="B187" s="2">
        <v>317.75850000000003</v>
      </c>
      <c r="C187" s="2">
        <v>709.13499999999999</v>
      </c>
      <c r="D187" s="3">
        <v>16.38635616438356</v>
      </c>
      <c r="E187" s="2"/>
      <c r="F187" t="s">
        <v>36</v>
      </c>
      <c r="G187">
        <v>50</v>
      </c>
      <c r="H187">
        <v>25813873.90114259</v>
      </c>
      <c r="I187">
        <v>516277.47802285181</v>
      </c>
    </row>
    <row r="188" spans="1:14" ht="17" thickBot="1" x14ac:dyDescent="0.25">
      <c r="A188" s="2">
        <v>3343.7892499999998</v>
      </c>
      <c r="B188" s="2">
        <v>303.18400000000003</v>
      </c>
      <c r="C188" s="2">
        <v>786.01649999999995</v>
      </c>
      <c r="D188" s="3">
        <v>12.237671232876712</v>
      </c>
      <c r="E188" s="2"/>
      <c r="F188" s="6" t="s">
        <v>37</v>
      </c>
      <c r="G188" s="6">
        <v>53</v>
      </c>
      <c r="H188" s="6">
        <v>2738269258.0071998</v>
      </c>
      <c r="I188" s="6"/>
      <c r="J188" s="6"/>
      <c r="K188" s="6"/>
    </row>
    <row r="189" spans="1:14" ht="17" thickBot="1" x14ac:dyDescent="0.25">
      <c r="A189" s="2">
        <v>3634.0365000000002</v>
      </c>
      <c r="B189" s="2">
        <v>328.63825000000003</v>
      </c>
      <c r="C189" s="2">
        <v>851.94200000000001</v>
      </c>
      <c r="D189" s="3">
        <v>9.0902739726027395</v>
      </c>
      <c r="E189" s="2"/>
    </row>
    <row r="190" spans="1:14" x14ac:dyDescent="0.2">
      <c r="A190" s="2">
        <v>4037.614</v>
      </c>
      <c r="B190" s="2">
        <v>405.10725000000002</v>
      </c>
      <c r="C190" s="2">
        <v>907.68550000000005</v>
      </c>
      <c r="D190" s="3">
        <v>10.225081967213114</v>
      </c>
      <c r="E190" s="2"/>
      <c r="F190" s="7"/>
      <c r="G190" s="7" t="s">
        <v>38</v>
      </c>
      <c r="H190" s="7" t="s">
        <v>27</v>
      </c>
      <c r="I190" s="7" t="s">
        <v>39</v>
      </c>
      <c r="J190" s="7" t="s">
        <v>40</v>
      </c>
      <c r="K190" s="7" t="s">
        <v>41</v>
      </c>
      <c r="L190" s="7" t="s">
        <v>42</v>
      </c>
      <c r="M190" s="7" t="s">
        <v>43</v>
      </c>
      <c r="N190" s="7" t="s">
        <v>44</v>
      </c>
    </row>
    <row r="191" spans="1:14" x14ac:dyDescent="0.2">
      <c r="A191" s="2">
        <v>4338.9804999999997</v>
      </c>
      <c r="B191" s="2">
        <v>417.2285</v>
      </c>
      <c r="C191" s="2">
        <v>974.97074999999995</v>
      </c>
      <c r="D191" s="3">
        <v>8.0996712328767124</v>
      </c>
      <c r="E191" s="2"/>
      <c r="F191" t="s">
        <v>45</v>
      </c>
      <c r="G191" s="8">
        <v>1077.7825526947331</v>
      </c>
      <c r="H191" s="8">
        <v>348.14894148308025</v>
      </c>
      <c r="I191" s="8">
        <v>3.0957513416628109</v>
      </c>
      <c r="J191" s="8">
        <v>3.2137234413974463E-3</v>
      </c>
      <c r="K191" s="8">
        <v>378.50482391065759</v>
      </c>
      <c r="L191" s="8">
        <v>1777.0602814788085</v>
      </c>
      <c r="M191" s="8">
        <v>378.50482391065759</v>
      </c>
      <c r="N191" s="8">
        <v>1777.0602814788085</v>
      </c>
    </row>
    <row r="192" spans="1:14" x14ac:dyDescent="0.2">
      <c r="A192" s="2">
        <v>4579.6324999999997</v>
      </c>
      <c r="B192" s="2">
        <v>452.86700000000002</v>
      </c>
      <c r="C192" s="2">
        <v>1033.848</v>
      </c>
      <c r="D192" s="3">
        <v>6.7994794520547943</v>
      </c>
      <c r="E192" s="2"/>
      <c r="F192" t="s">
        <v>6</v>
      </c>
      <c r="G192" s="8">
        <v>4.0212158098112347</v>
      </c>
      <c r="H192" s="8">
        <v>0.30612084763295644</v>
      </c>
      <c r="I192" s="8">
        <v>13.136040360873212</v>
      </c>
      <c r="J192" s="8">
        <v>7.788233083636929E-18</v>
      </c>
      <c r="K192" s="8">
        <v>3.4063539918940515</v>
      </c>
      <c r="L192" s="8">
        <v>4.6360776277284179</v>
      </c>
      <c r="M192" s="8">
        <v>3.4063539918940515</v>
      </c>
      <c r="N192" s="8">
        <v>4.6360776277284179</v>
      </c>
    </row>
    <row r="193" spans="1:15" x14ac:dyDescent="0.2">
      <c r="A193" s="2">
        <v>4855.2162500000004</v>
      </c>
      <c r="B193" s="2">
        <v>508.71275000000003</v>
      </c>
      <c r="C193" s="2">
        <v>1065.22775</v>
      </c>
      <c r="D193" s="3">
        <v>6.660356164383562</v>
      </c>
      <c r="E193" s="2"/>
      <c r="F193" t="s">
        <v>3</v>
      </c>
      <c r="G193" s="8">
        <v>1.4324603161208818</v>
      </c>
      <c r="H193" s="8">
        <v>0.19055774175539666</v>
      </c>
      <c r="I193" s="8">
        <v>7.5171982146997394</v>
      </c>
      <c r="J193" s="8">
        <v>9.3427734808573675E-10</v>
      </c>
      <c r="K193" s="8">
        <v>1.0497138275367361</v>
      </c>
      <c r="L193" s="8">
        <v>1.8152068047050274</v>
      </c>
      <c r="M193" s="8">
        <v>1.0497138275367361</v>
      </c>
      <c r="N193" s="8">
        <v>1.8152068047050274</v>
      </c>
    </row>
    <row r="194" spans="1:15" ht="17" thickBot="1" x14ac:dyDescent="0.25">
      <c r="A194" s="2">
        <v>5236.4380000000001</v>
      </c>
      <c r="B194" s="2">
        <v>553.99374999999998</v>
      </c>
      <c r="C194" s="2">
        <v>1122.3887500000001</v>
      </c>
      <c r="D194" s="3">
        <v>7.5718032786885248</v>
      </c>
      <c r="E194" s="2"/>
      <c r="F194" s="6" t="s">
        <v>4</v>
      </c>
      <c r="G194" s="9">
        <v>11.840827822223392</v>
      </c>
      <c r="H194" s="9">
        <v>37.549681840597458</v>
      </c>
      <c r="I194" s="9">
        <v>0.31533763381775143</v>
      </c>
      <c r="J194" s="20">
        <v>0.75381770806320436</v>
      </c>
      <c r="K194" s="9">
        <v>-63.579927795193107</v>
      </c>
      <c r="L194" s="9">
        <v>87.261583439639892</v>
      </c>
      <c r="M194" s="9">
        <v>-63.579927795193107</v>
      </c>
      <c r="N194" s="9">
        <v>87.261583439639892</v>
      </c>
      <c r="O194" s="21" t="s">
        <v>73</v>
      </c>
    </row>
    <row r="195" spans="1:15" x14ac:dyDescent="0.2">
      <c r="A195" s="2">
        <v>5641.5794999999998</v>
      </c>
      <c r="B195" s="2">
        <v>591.03049999999996</v>
      </c>
      <c r="C195" s="2">
        <v>1201.838</v>
      </c>
      <c r="D195" s="3">
        <v>9.2149041095890407</v>
      </c>
      <c r="E195" s="2"/>
    </row>
    <row r="196" spans="1:15" x14ac:dyDescent="0.2">
      <c r="A196" s="2">
        <v>5963.1445000000003</v>
      </c>
      <c r="B196" s="2">
        <v>629.72749999999996</v>
      </c>
      <c r="C196" s="2">
        <v>1290.90425</v>
      </c>
      <c r="D196" s="3">
        <v>8.0965205479452056</v>
      </c>
      <c r="E196" s="2"/>
    </row>
    <row r="197" spans="1:15" x14ac:dyDescent="0.2">
      <c r="A197" s="2">
        <v>6158.12925</v>
      </c>
      <c r="B197" s="2">
        <v>623.54425000000003</v>
      </c>
      <c r="C197" s="2">
        <v>1356.2304999999999</v>
      </c>
      <c r="D197" s="3">
        <v>5.6850136986301374</v>
      </c>
      <c r="E197" s="2"/>
    </row>
    <row r="198" spans="1:15" x14ac:dyDescent="0.2">
      <c r="A198" s="2">
        <v>6520.3272500000003</v>
      </c>
      <c r="B198" s="2">
        <v>667.79075</v>
      </c>
      <c r="C198" s="2">
        <v>1488.85725</v>
      </c>
      <c r="D198" s="3">
        <v>3.5210655737704917</v>
      </c>
      <c r="E198" s="2"/>
      <c r="G198" s="2"/>
      <c r="H198" s="2"/>
    </row>
    <row r="199" spans="1:15" x14ac:dyDescent="0.2">
      <c r="A199" s="2">
        <v>6858.5585000000001</v>
      </c>
      <c r="B199" s="2">
        <v>719.97275000000002</v>
      </c>
      <c r="C199" s="2">
        <v>1544.5744999999999</v>
      </c>
      <c r="D199" s="3">
        <v>3.0213424657534249</v>
      </c>
      <c r="E199" s="2"/>
      <c r="G199" s="2"/>
      <c r="H199" s="2"/>
    </row>
    <row r="200" spans="1:15" x14ac:dyDescent="0.2">
      <c r="A200" s="2">
        <v>7287.2365</v>
      </c>
      <c r="B200" s="2">
        <v>813.42425000000003</v>
      </c>
      <c r="C200" s="2">
        <v>1584.96875</v>
      </c>
      <c r="D200" s="3">
        <v>4.2063287671232876</v>
      </c>
      <c r="E200" s="2"/>
      <c r="G200" s="50" t="s">
        <v>118</v>
      </c>
      <c r="H200" s="50" t="s">
        <v>106</v>
      </c>
      <c r="I200" s="50" t="s">
        <v>107</v>
      </c>
      <c r="J200" s="50" t="s">
        <v>108</v>
      </c>
      <c r="K200" s="50" t="s">
        <v>109</v>
      </c>
    </row>
    <row r="201" spans="1:15" x14ac:dyDescent="0.2">
      <c r="A201" s="2">
        <v>7639.7492499999998</v>
      </c>
      <c r="B201" s="2">
        <v>902.57150000000001</v>
      </c>
      <c r="C201" s="2">
        <v>1659.5405000000001</v>
      </c>
      <c r="D201" s="3">
        <v>5.834301369863014</v>
      </c>
      <c r="E201" s="2"/>
      <c r="G201" s="65" t="s">
        <v>110</v>
      </c>
      <c r="H201" s="8">
        <v>1.2307101512420167</v>
      </c>
      <c r="I201" s="8">
        <v>0.22418963198438208</v>
      </c>
      <c r="J201" s="8">
        <v>0.99083190396417897</v>
      </c>
      <c r="K201" s="8">
        <v>0.99028181820202976</v>
      </c>
      <c r="L201" t="s">
        <v>116</v>
      </c>
    </row>
    <row r="202" spans="1:15" x14ac:dyDescent="0.2">
      <c r="A202" s="2">
        <v>8073.1217500000002</v>
      </c>
      <c r="B202" s="2">
        <v>963.96574999999996</v>
      </c>
      <c r="C202" s="2">
        <v>1715.729</v>
      </c>
      <c r="D202" s="3">
        <v>5.3004644808743171</v>
      </c>
      <c r="E202" s="2"/>
      <c r="G202" s="65" t="s">
        <v>112</v>
      </c>
      <c r="H202" s="8">
        <v>-2.0562529733185571</v>
      </c>
      <c r="I202" s="8">
        <v>4.4996467516355484E-2</v>
      </c>
      <c r="J202" s="8">
        <v>0.99129066718403591</v>
      </c>
      <c r="K202" s="8">
        <v>0.99076810721507813</v>
      </c>
      <c r="L202" s="21" t="s">
        <v>125</v>
      </c>
    </row>
    <row r="203" spans="1:15" x14ac:dyDescent="0.2">
      <c r="A203" s="2">
        <v>8577.5524999999998</v>
      </c>
      <c r="B203" s="2">
        <v>1055.7739999999999</v>
      </c>
      <c r="C203" s="2">
        <v>1759.35</v>
      </c>
      <c r="D203" s="3">
        <v>5.4615068493150689</v>
      </c>
      <c r="E203" s="2"/>
      <c r="G203" s="65" t="s">
        <v>4</v>
      </c>
      <c r="H203" s="8">
        <v>0.31533763381775143</v>
      </c>
      <c r="I203" s="8">
        <v>0.75381770806320436</v>
      </c>
      <c r="J203" s="8">
        <v>0.99057292345314174</v>
      </c>
      <c r="K203" s="8">
        <v>0.99000729886033023</v>
      </c>
      <c r="L203" t="s">
        <v>116</v>
      </c>
    </row>
    <row r="204" spans="1:15" x14ac:dyDescent="0.2">
      <c r="A204" s="2">
        <v>9062.81675</v>
      </c>
      <c r="B204" s="2">
        <v>1115.68975</v>
      </c>
      <c r="C204" s="2">
        <v>1788.4392499999999</v>
      </c>
      <c r="D204" s="3">
        <v>5.3509315068493155</v>
      </c>
      <c r="E204" s="2"/>
      <c r="G204" s="65" t="s">
        <v>113</v>
      </c>
      <c r="H204" s="19">
        <v>-4.0694563417688459</v>
      </c>
      <c r="I204" s="19">
        <v>1.6741387634088104E-4</v>
      </c>
      <c r="J204" s="19">
        <v>0.99290432894447067</v>
      </c>
      <c r="K204" s="19">
        <v>0.99247858868113892</v>
      </c>
      <c r="L204" s="21" t="s">
        <v>64</v>
      </c>
    </row>
    <row r="205" spans="1:15" x14ac:dyDescent="0.2">
      <c r="A205" s="2">
        <v>9631.1717499999995</v>
      </c>
      <c r="B205" s="2">
        <v>1252.4602500000001</v>
      </c>
      <c r="C205" s="2">
        <v>1836.827</v>
      </c>
      <c r="D205" s="3">
        <v>4.9723561643835614</v>
      </c>
      <c r="E205" s="2"/>
      <c r="H205" s="54"/>
      <c r="I205" s="54"/>
      <c r="J205" s="54"/>
      <c r="K205" s="54"/>
      <c r="L205" s="21" t="s">
        <v>123</v>
      </c>
    </row>
    <row r="206" spans="1:15" x14ac:dyDescent="0.2">
      <c r="A206" s="2">
        <v>10250.951999999999</v>
      </c>
      <c r="B206" s="2">
        <v>1477.184</v>
      </c>
      <c r="C206" s="2">
        <v>1908.0915</v>
      </c>
      <c r="D206" s="3">
        <v>6.2374316939890706</v>
      </c>
      <c r="E206" s="2"/>
      <c r="G206" s="66" t="s">
        <v>119</v>
      </c>
      <c r="H206" s="2"/>
    </row>
    <row r="207" spans="1:15" x14ac:dyDescent="0.2">
      <c r="A207" s="2">
        <v>10581.929</v>
      </c>
      <c r="B207" s="2">
        <v>1403.559</v>
      </c>
      <c r="C207" s="2">
        <v>2017.3285000000001</v>
      </c>
      <c r="D207" s="3">
        <v>3.8783561643835616</v>
      </c>
      <c r="E207" s="2"/>
      <c r="G207" s="2"/>
      <c r="H207" s="2"/>
    </row>
    <row r="208" spans="1:15" x14ac:dyDescent="0.2">
      <c r="A208" s="2">
        <v>10929.108249999999</v>
      </c>
      <c r="B208" s="2">
        <v>1437.7239999999999</v>
      </c>
      <c r="C208" s="2">
        <v>2138.6997500000002</v>
      </c>
      <c r="D208" s="3">
        <v>1.6667945205479453</v>
      </c>
      <c r="E208" s="2"/>
      <c r="G208" s="2"/>
      <c r="H208" s="2"/>
    </row>
    <row r="209" spans="1:8" x14ac:dyDescent="0.2">
      <c r="A209" s="2">
        <v>11456.449500000001</v>
      </c>
      <c r="B209" s="2">
        <v>1557.1197500000001</v>
      </c>
      <c r="C209" s="2">
        <v>2293.49575</v>
      </c>
      <c r="D209" s="3">
        <v>1.1264931506849316</v>
      </c>
      <c r="E209" s="2"/>
      <c r="G209" s="2"/>
      <c r="H209" s="2"/>
    </row>
    <row r="210" spans="1:8" x14ac:dyDescent="0.2">
      <c r="A210" s="2">
        <v>12217.195750000001</v>
      </c>
      <c r="B210" s="2">
        <v>1810.5035</v>
      </c>
      <c r="C210" s="2">
        <v>2421.57125</v>
      </c>
      <c r="D210" s="3">
        <v>1.3503278688524589</v>
      </c>
      <c r="E210" s="2"/>
      <c r="G210" s="2"/>
      <c r="H210" s="2"/>
    </row>
    <row r="211" spans="1:8" x14ac:dyDescent="0.2">
      <c r="A211" s="2">
        <v>13039.197</v>
      </c>
      <c r="B211" s="2">
        <v>2041.4825000000001</v>
      </c>
      <c r="C211" s="2">
        <v>2598.4634999999998</v>
      </c>
      <c r="D211" s="3">
        <v>3.217068493150685</v>
      </c>
      <c r="E211" s="2"/>
      <c r="G211" s="2"/>
      <c r="H211" s="2"/>
    </row>
    <row r="212" spans="1:8" x14ac:dyDescent="0.2">
      <c r="A212" s="2">
        <v>13815.583000000001</v>
      </c>
      <c r="B212" s="2">
        <v>2256.6232500000001</v>
      </c>
      <c r="C212" s="2">
        <v>2760.7217500000002</v>
      </c>
      <c r="D212" s="3">
        <v>4.9654246575342462</v>
      </c>
      <c r="E212" s="2"/>
      <c r="G212" s="2"/>
      <c r="H212" s="2"/>
    </row>
    <row r="213" spans="1:8" x14ac:dyDescent="0.2">
      <c r="A213" s="2">
        <v>14474.227000000001</v>
      </c>
      <c r="B213" s="2">
        <v>2395.2275</v>
      </c>
      <c r="C213" s="2">
        <v>2928.0034999999998</v>
      </c>
      <c r="D213" s="3">
        <v>5.0173150684931507</v>
      </c>
      <c r="E213" s="2"/>
      <c r="G213" s="2"/>
      <c r="H213" s="2"/>
    </row>
    <row r="214" spans="1:8" x14ac:dyDescent="0.2">
      <c r="A214" s="2">
        <v>14769.86175</v>
      </c>
      <c r="B214" s="2">
        <v>2576.1505000000002</v>
      </c>
      <c r="C214" s="2">
        <v>3206.9875000000002</v>
      </c>
      <c r="D214" s="3">
        <v>1.9241803278688525</v>
      </c>
      <c r="E214" s="2"/>
      <c r="G214" s="2"/>
      <c r="H214" s="2"/>
    </row>
    <row r="215" spans="1:8" x14ac:dyDescent="0.2">
      <c r="A215" s="2">
        <v>14478.06725</v>
      </c>
      <c r="B215" s="2">
        <v>2001.9267500000001</v>
      </c>
      <c r="C215" s="2">
        <v>3485.24</v>
      </c>
      <c r="D215" s="3">
        <v>0.1586027397260274</v>
      </c>
      <c r="E215" s="2"/>
      <c r="G215" s="2"/>
      <c r="H215" s="2"/>
    </row>
    <row r="216" spans="1:8" x14ac:dyDescent="0.2">
      <c r="A216" s="2">
        <v>15048.971</v>
      </c>
      <c r="B216" s="2">
        <v>2389.5552499999999</v>
      </c>
      <c r="C216" s="2">
        <v>3764.6252500000001</v>
      </c>
      <c r="D216" s="3">
        <v>0.17624657534246577</v>
      </c>
      <c r="E216" s="2"/>
      <c r="G216" s="2"/>
      <c r="H216" s="2"/>
    </row>
    <row r="217" spans="1:8" x14ac:dyDescent="0.2">
      <c r="A217" s="2">
        <v>15599.7315</v>
      </c>
      <c r="B217" s="2">
        <v>2695.4805000000001</v>
      </c>
      <c r="C217" s="2">
        <v>3807.7502500000001</v>
      </c>
      <c r="D217" s="3">
        <v>0.1015068493150685</v>
      </c>
      <c r="E217" s="2"/>
      <c r="G217" s="2"/>
      <c r="H217" s="2"/>
    </row>
    <row r="218" spans="1:8" x14ac:dyDescent="0.2">
      <c r="A218" s="2">
        <v>16253.97</v>
      </c>
      <c r="B218" s="2">
        <v>2769.3175000000001</v>
      </c>
      <c r="C218" s="2">
        <v>3773.5032500000002</v>
      </c>
      <c r="D218" s="3">
        <v>0.14057377049180328</v>
      </c>
      <c r="E218" s="2"/>
      <c r="G218" s="2"/>
      <c r="H218" s="2"/>
    </row>
    <row r="219" spans="1:8" x14ac:dyDescent="0.2">
      <c r="A219" s="2">
        <v>16880.683249999998</v>
      </c>
      <c r="B219" s="2">
        <v>2766.3755000000001</v>
      </c>
      <c r="C219" s="2">
        <v>3770.2550000000001</v>
      </c>
      <c r="D219" s="3">
        <v>0.10734246575342465</v>
      </c>
      <c r="E219" s="2"/>
      <c r="G219" s="2"/>
      <c r="H219" s="2"/>
    </row>
    <row r="220" spans="1:8" x14ac:dyDescent="0.2">
      <c r="A220" s="2">
        <v>17608.13825</v>
      </c>
      <c r="B220" s="2">
        <v>2887.4450000000002</v>
      </c>
      <c r="C220" s="2">
        <v>3888.4369999999999</v>
      </c>
      <c r="D220" s="3">
        <v>8.8493150684931507E-2</v>
      </c>
      <c r="E220" s="2"/>
      <c r="G220" s="2"/>
      <c r="H220" s="2"/>
    </row>
    <row r="221" spans="1:8" x14ac:dyDescent="0.2">
      <c r="A221" s="2">
        <v>18295.019</v>
      </c>
      <c r="B221" s="2">
        <v>2794.94175</v>
      </c>
      <c r="C221" s="2">
        <v>4005.8252499999999</v>
      </c>
      <c r="D221" s="3">
        <v>0.13372602739726028</v>
      </c>
      <c r="E221" s="2"/>
      <c r="G221" s="2"/>
      <c r="H221" s="2"/>
    </row>
    <row r="222" spans="1:8" x14ac:dyDescent="0.2">
      <c r="A222" s="2">
        <v>18804.913250000001</v>
      </c>
      <c r="B222" s="2">
        <v>2738.8297499999999</v>
      </c>
      <c r="C222" s="2">
        <v>4127.9747500000003</v>
      </c>
      <c r="D222" s="3">
        <v>0.39319672131147543</v>
      </c>
      <c r="E222" s="2"/>
      <c r="G222" s="2"/>
      <c r="H222" s="2"/>
    </row>
    <row r="223" spans="1:8" x14ac:dyDescent="0.2">
      <c r="A223" s="2">
        <v>19612.102500000001</v>
      </c>
      <c r="B223" s="2">
        <v>2931.5884999999998</v>
      </c>
      <c r="C223" s="2">
        <v>4240.54475</v>
      </c>
      <c r="D223" s="3">
        <v>1.002958904109589</v>
      </c>
      <c r="E223" s="2"/>
      <c r="G223" s="2"/>
      <c r="H223" s="2"/>
    </row>
    <row r="224" spans="1:8" x14ac:dyDescent="0.2">
      <c r="A224" s="2">
        <v>20656.515500000001</v>
      </c>
      <c r="B224" s="2">
        <v>3131.1657500000001</v>
      </c>
      <c r="C224" s="2">
        <v>4489.4790000000003</v>
      </c>
      <c r="D224" s="3">
        <v>1.8349315068493151</v>
      </c>
      <c r="E224" s="2"/>
      <c r="G224" s="2"/>
      <c r="H224" s="2"/>
    </row>
    <row r="225" spans="1:8" x14ac:dyDescent="0.2">
      <c r="A225" s="2">
        <v>21521.395</v>
      </c>
      <c r="B225" s="2">
        <v>3116.9535000000001</v>
      </c>
      <c r="C225" s="2">
        <v>4748.5664999999999</v>
      </c>
      <c r="D225" s="3">
        <v>2.1572602739726028</v>
      </c>
      <c r="E225" s="2"/>
      <c r="G225" s="2"/>
      <c r="H225" s="2"/>
    </row>
    <row r="226" spans="1:8" x14ac:dyDescent="0.2">
      <c r="A226" s="2">
        <v>21322.949499999999</v>
      </c>
      <c r="B226" s="2">
        <v>2776.5034999999998</v>
      </c>
      <c r="C226" s="2">
        <v>6669.6369999999997</v>
      </c>
      <c r="D226" s="3">
        <v>0.37224043715846994</v>
      </c>
      <c r="E226" s="2"/>
      <c r="G226" s="2"/>
      <c r="H226" s="2"/>
    </row>
    <row r="227" spans="1:8" x14ac:dyDescent="0.2">
      <c r="A227" s="2">
        <v>23594.030750000002</v>
      </c>
      <c r="B227" s="2">
        <v>3408.2764999999999</v>
      </c>
      <c r="C227" s="2">
        <v>7128.5574999999999</v>
      </c>
      <c r="D227" s="3">
        <v>7.8684931506849312E-2</v>
      </c>
      <c r="E227" s="2"/>
      <c r="G227" s="2"/>
      <c r="H227" s="2"/>
    </row>
    <row r="228" spans="1:8" x14ac:dyDescent="0.2">
      <c r="A228" s="2">
        <v>25744.108250000001</v>
      </c>
      <c r="B228" s="2">
        <v>3966.1644999999999</v>
      </c>
      <c r="C228" s="2">
        <v>6038.5110000000004</v>
      </c>
      <c r="D228" s="3">
        <v>1.6921917808219178</v>
      </c>
      <c r="E228" s="2"/>
      <c r="G228" s="2"/>
      <c r="H228" s="2"/>
    </row>
    <row r="229" spans="1:8" x14ac:dyDescent="0.2">
      <c r="A229" s="2">
        <v>26938.307000000001</v>
      </c>
      <c r="B229" s="2">
        <v>3829.1709999999998</v>
      </c>
      <c r="C229" s="2">
        <v>6335.5379999999996</v>
      </c>
      <c r="D229" s="3">
        <v>4.9719032258064519</v>
      </c>
      <c r="E229" s="2"/>
      <c r="G229" s="2"/>
      <c r="H229" s="2"/>
    </row>
  </sheetData>
  <mergeCells count="1">
    <mergeCell ref="F117:L1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186A-5E6F-9242-B9F5-E0A2E6DA7A5C}">
  <dimension ref="A1:P227"/>
  <sheetViews>
    <sheetView topLeftCell="B129" zoomScale="120" zoomScaleNormal="120" workbookViewId="0">
      <selection activeCell="I146" sqref="I146:K148"/>
    </sheetView>
  </sheetViews>
  <sheetFormatPr baseColWidth="10" defaultColWidth="11" defaultRowHeight="16" x14ac:dyDescent="0.2"/>
  <cols>
    <col min="8" max="8" width="18.5" customWidth="1"/>
  </cols>
  <sheetData>
    <row r="1" spans="1:15" x14ac:dyDescent="0.2">
      <c r="A1" s="25" t="s">
        <v>1</v>
      </c>
      <c r="B1" s="25" t="s">
        <v>6</v>
      </c>
      <c r="C1" s="25" t="s">
        <v>3</v>
      </c>
      <c r="D1" s="25" t="s">
        <v>2</v>
      </c>
      <c r="E1" s="25" t="s">
        <v>5</v>
      </c>
      <c r="G1" s="42" t="s">
        <v>121</v>
      </c>
      <c r="H1" s="67"/>
      <c r="I1" s="67"/>
      <c r="J1" s="67"/>
      <c r="K1" s="67"/>
      <c r="L1" s="67"/>
      <c r="M1" s="67"/>
      <c r="N1" s="67"/>
    </row>
    <row r="2" spans="1:15" ht="17" thickBot="1" x14ac:dyDescent="0.25">
      <c r="A2" s="2">
        <v>1073.3105</v>
      </c>
      <c r="B2" s="2">
        <v>55.76</v>
      </c>
      <c r="C2" s="2">
        <v>219.94399999999999</v>
      </c>
      <c r="D2" s="1">
        <v>4.9833333333333334</v>
      </c>
      <c r="E2" s="2">
        <v>59.708500000000001</v>
      </c>
    </row>
    <row r="3" spans="1:15" x14ac:dyDescent="0.2">
      <c r="A3" s="2">
        <v>1164.8497500000001</v>
      </c>
      <c r="B3" s="2">
        <v>62.341999999999999</v>
      </c>
      <c r="C3" s="2">
        <v>241.60175000000001</v>
      </c>
      <c r="D3" s="1">
        <v>5.95</v>
      </c>
      <c r="E3" s="2">
        <v>62.96275</v>
      </c>
      <c r="G3" s="18" t="s">
        <v>23</v>
      </c>
      <c r="H3" s="18"/>
    </row>
    <row r="4" spans="1:15" x14ac:dyDescent="0.2">
      <c r="A4" s="2">
        <v>1279.1120000000001</v>
      </c>
      <c r="B4" s="2">
        <v>74.215500000000006</v>
      </c>
      <c r="C4" s="2">
        <v>268.01974999999999</v>
      </c>
      <c r="D4" s="1">
        <v>5.6</v>
      </c>
      <c r="E4" s="2">
        <v>70.843249999999998</v>
      </c>
      <c r="G4" t="s">
        <v>24</v>
      </c>
      <c r="H4" s="8">
        <v>0.99665276494586763</v>
      </c>
    </row>
    <row r="5" spans="1:15" x14ac:dyDescent="0.2">
      <c r="A5" s="2">
        <v>1425.376</v>
      </c>
      <c r="B5" s="2">
        <v>91.159000000000006</v>
      </c>
      <c r="C5" s="2">
        <v>287.55549999999999</v>
      </c>
      <c r="D5" s="1">
        <v>4.8583333333333334</v>
      </c>
      <c r="E5" s="2">
        <v>95.269499999999994</v>
      </c>
      <c r="G5" t="s">
        <v>25</v>
      </c>
      <c r="H5" s="19">
        <v>0.9933167338742428</v>
      </c>
    </row>
    <row r="6" spans="1:15" x14ac:dyDescent="0.2">
      <c r="A6" s="2">
        <v>1545.2425000000001</v>
      </c>
      <c r="B6" s="2">
        <v>127.46475</v>
      </c>
      <c r="C6" s="2">
        <v>319.84924999999998</v>
      </c>
      <c r="D6" s="1">
        <v>5.6416666666666666</v>
      </c>
      <c r="E6" s="2">
        <v>126.65</v>
      </c>
      <c r="G6" t="s">
        <v>26</v>
      </c>
      <c r="H6" s="8">
        <v>0.99277116112928299</v>
      </c>
    </row>
    <row r="7" spans="1:15" x14ac:dyDescent="0.2">
      <c r="A7" s="2">
        <v>1684.905</v>
      </c>
      <c r="B7" s="2">
        <v>122.7295</v>
      </c>
      <c r="C7" s="2">
        <v>374.75900000000001</v>
      </c>
      <c r="D7" s="1">
        <v>8.4749999999999996</v>
      </c>
      <c r="E7" s="2">
        <v>138.70625000000001</v>
      </c>
      <c r="G7" t="s">
        <v>27</v>
      </c>
      <c r="H7" s="8">
        <v>611.13113885849748</v>
      </c>
    </row>
    <row r="8" spans="1:15" ht="17" thickBot="1" x14ac:dyDescent="0.25">
      <c r="A8" s="2">
        <v>1873.4124999999999</v>
      </c>
      <c r="B8" s="2">
        <v>151.1455</v>
      </c>
      <c r="C8" s="2">
        <v>403.48399999999998</v>
      </c>
      <c r="D8" s="1">
        <v>7.7</v>
      </c>
      <c r="E8" s="2">
        <v>149.51499999999999</v>
      </c>
      <c r="G8" s="6" t="s">
        <v>28</v>
      </c>
      <c r="H8" s="6">
        <v>54</v>
      </c>
    </row>
    <row r="9" spans="1:15" x14ac:dyDescent="0.2">
      <c r="A9" s="2">
        <v>2081.8249999999998</v>
      </c>
      <c r="B9" s="2">
        <v>182.4425</v>
      </c>
      <c r="C9" s="2">
        <v>437.31675000000001</v>
      </c>
      <c r="D9" s="1">
        <v>7.05</v>
      </c>
      <c r="E9" s="2">
        <v>159.3485</v>
      </c>
    </row>
    <row r="10" spans="1:15" ht="17" thickBot="1" x14ac:dyDescent="0.25">
      <c r="A10" s="2">
        <v>2351.5987500000001</v>
      </c>
      <c r="B10" s="2">
        <v>212.24975000000001</v>
      </c>
      <c r="C10" s="2">
        <v>485.86500000000001</v>
      </c>
      <c r="D10" s="1">
        <v>6.0666666666666664</v>
      </c>
      <c r="E10" s="2">
        <v>186.88325</v>
      </c>
      <c r="G10" t="s">
        <v>29</v>
      </c>
    </row>
    <row r="11" spans="1:15" x14ac:dyDescent="0.2">
      <c r="A11" s="2">
        <v>2627.3262500000001</v>
      </c>
      <c r="B11" s="2">
        <v>252.67425</v>
      </c>
      <c r="C11" s="2">
        <v>534.38625000000002</v>
      </c>
      <c r="D11" s="1">
        <v>5.85</v>
      </c>
      <c r="E11" s="2">
        <v>230.12950000000001</v>
      </c>
      <c r="G11" s="7"/>
      <c r="H11" s="7" t="s">
        <v>30</v>
      </c>
      <c r="I11" s="7" t="s">
        <v>31</v>
      </c>
      <c r="J11" s="7" t="s">
        <v>32</v>
      </c>
      <c r="K11" s="7" t="s">
        <v>33</v>
      </c>
      <c r="L11" s="7" t="s">
        <v>34</v>
      </c>
    </row>
    <row r="12" spans="1:15" x14ac:dyDescent="0.2">
      <c r="A12" s="2">
        <v>2857.3085000000001</v>
      </c>
      <c r="B12" s="2">
        <v>293.82825000000003</v>
      </c>
      <c r="C12" s="2">
        <v>622.45524999999998</v>
      </c>
      <c r="D12" s="1">
        <v>7.1749999999999998</v>
      </c>
      <c r="E12" s="2">
        <v>280.77175</v>
      </c>
      <c r="G12" t="s">
        <v>35</v>
      </c>
      <c r="H12">
        <v>4</v>
      </c>
      <c r="I12">
        <v>2719968675.8319578</v>
      </c>
      <c r="J12">
        <v>679992168.95798945</v>
      </c>
      <c r="K12">
        <v>1820.6861377349264</v>
      </c>
      <c r="L12">
        <v>1.3060716512942111E-52</v>
      </c>
    </row>
    <row r="13" spans="1:15" x14ac:dyDescent="0.2">
      <c r="A13" s="2">
        <v>3207.0412500000002</v>
      </c>
      <c r="B13" s="2">
        <v>317.75850000000003</v>
      </c>
      <c r="C13" s="2">
        <v>709.13499999999999</v>
      </c>
      <c r="D13" s="1">
        <v>7.6166666666666671</v>
      </c>
      <c r="E13" s="2">
        <v>305.23899999999998</v>
      </c>
      <c r="G13" t="s">
        <v>36</v>
      </c>
      <c r="H13">
        <v>49</v>
      </c>
      <c r="I13">
        <v>18300582.17524172</v>
      </c>
      <c r="J13">
        <v>373481.26888248406</v>
      </c>
    </row>
    <row r="14" spans="1:15" ht="17" thickBot="1" x14ac:dyDescent="0.25">
      <c r="A14" s="2">
        <v>3343.7892499999998</v>
      </c>
      <c r="B14" s="2">
        <v>303.18400000000003</v>
      </c>
      <c r="C14" s="2">
        <v>786.01649999999995</v>
      </c>
      <c r="D14" s="1">
        <v>9.7083333333333339</v>
      </c>
      <c r="E14" s="2">
        <v>283.20974999999999</v>
      </c>
      <c r="G14" s="6" t="s">
        <v>37</v>
      </c>
      <c r="H14" s="6">
        <v>53</v>
      </c>
      <c r="I14" s="6">
        <v>2738269258.0071998</v>
      </c>
      <c r="J14" s="6"/>
      <c r="K14" s="6"/>
      <c r="L14" s="6"/>
    </row>
    <row r="15" spans="1:15" ht="17" thickBot="1" x14ac:dyDescent="0.25">
      <c r="A15" s="2">
        <v>3634.0365000000002</v>
      </c>
      <c r="B15" s="2">
        <v>328.63825000000003</v>
      </c>
      <c r="C15" s="2">
        <v>851.94200000000001</v>
      </c>
      <c r="D15" s="1">
        <v>9.6</v>
      </c>
      <c r="E15" s="2">
        <v>276.99624999999997</v>
      </c>
    </row>
    <row r="16" spans="1:15" x14ac:dyDescent="0.2">
      <c r="A16" s="2">
        <v>4037.614</v>
      </c>
      <c r="B16" s="2">
        <v>405.10725000000002</v>
      </c>
      <c r="C16" s="2">
        <v>907.68550000000005</v>
      </c>
      <c r="D16" s="1">
        <v>7.5083333333333329</v>
      </c>
      <c r="E16" s="2">
        <v>302.38049999999998</v>
      </c>
      <c r="G16" s="7"/>
      <c r="H16" s="7" t="s">
        <v>38</v>
      </c>
      <c r="I16" s="7" t="s">
        <v>27</v>
      </c>
      <c r="J16" s="7" t="s">
        <v>39</v>
      </c>
      <c r="K16" s="7" t="s">
        <v>40</v>
      </c>
      <c r="L16" s="7" t="s">
        <v>41</v>
      </c>
      <c r="M16" s="7" t="s">
        <v>42</v>
      </c>
      <c r="N16" s="7" t="s">
        <v>43</v>
      </c>
      <c r="O16" s="7" t="s">
        <v>44</v>
      </c>
    </row>
    <row r="17" spans="1:16" x14ac:dyDescent="0.2">
      <c r="A17" s="2">
        <v>4338.9804999999997</v>
      </c>
      <c r="B17" s="2">
        <v>417.2285</v>
      </c>
      <c r="C17" s="2">
        <v>974.97074999999995</v>
      </c>
      <c r="D17" s="1">
        <v>7.1916666666666664</v>
      </c>
      <c r="E17" s="2">
        <v>303.21050000000002</v>
      </c>
      <c r="G17" t="s">
        <v>45</v>
      </c>
      <c r="H17" s="8">
        <v>2709.2002679338029</v>
      </c>
      <c r="I17" s="8">
        <v>389.11618237026062</v>
      </c>
      <c r="J17" s="8">
        <v>6.9624456413788609</v>
      </c>
      <c r="K17" s="8">
        <v>7.5845205582074796E-9</v>
      </c>
      <c r="L17" s="8">
        <v>1927.2420234762624</v>
      </c>
      <c r="M17" s="8">
        <v>3491.1585123913437</v>
      </c>
      <c r="N17" s="8">
        <v>1927.2420234762624</v>
      </c>
      <c r="O17" s="8">
        <v>3491.1585123913437</v>
      </c>
    </row>
    <row r="18" spans="1:16" x14ac:dyDescent="0.2">
      <c r="A18" s="2">
        <v>4579.6324999999997</v>
      </c>
      <c r="B18" s="2">
        <v>452.86700000000002</v>
      </c>
      <c r="C18" s="2">
        <v>1033.848</v>
      </c>
      <c r="D18" s="1">
        <v>7</v>
      </c>
      <c r="E18" s="2">
        <v>320.99824999999998</v>
      </c>
      <c r="G18" t="s">
        <v>6</v>
      </c>
      <c r="H18" s="8">
        <v>2.6247989237856011</v>
      </c>
      <c r="I18" s="8">
        <v>0.65359409420068637</v>
      </c>
      <c r="J18" s="8">
        <v>4.0159465134023309</v>
      </c>
      <c r="K18" s="8">
        <v>2.0291620332252733E-4</v>
      </c>
      <c r="L18" s="8">
        <v>1.3113524169459867</v>
      </c>
      <c r="M18" s="8">
        <v>3.9382454306252153</v>
      </c>
      <c r="N18" s="8">
        <v>1.3113524169459867</v>
      </c>
      <c r="O18" s="8">
        <v>3.9382454306252153</v>
      </c>
    </row>
    <row r="19" spans="1:16" x14ac:dyDescent="0.2">
      <c r="A19" s="2">
        <v>4855.2162500000004</v>
      </c>
      <c r="B19" s="2">
        <v>508.71275000000003</v>
      </c>
      <c r="C19" s="2">
        <v>1065.22775</v>
      </c>
      <c r="D19" s="1">
        <v>6.1749999999999998</v>
      </c>
      <c r="E19" s="2">
        <v>363.94299999999998</v>
      </c>
      <c r="G19" t="s">
        <v>3</v>
      </c>
      <c r="H19" s="8">
        <v>1.5399546820808041</v>
      </c>
      <c r="I19" s="8">
        <v>0.16892404329565389</v>
      </c>
      <c r="J19" s="8">
        <v>9.1162551643731842</v>
      </c>
      <c r="K19" s="8">
        <v>3.9589062938147994E-12</v>
      </c>
      <c r="L19" s="8">
        <v>1.2004891077181106</v>
      </c>
      <c r="M19" s="8">
        <v>1.8794202564434976</v>
      </c>
      <c r="N19" s="8">
        <v>1.2004891077181106</v>
      </c>
      <c r="O19" s="8">
        <v>1.8794202564434976</v>
      </c>
    </row>
    <row r="20" spans="1:16" x14ac:dyDescent="0.2">
      <c r="A20" s="2">
        <v>5236.4380000000001</v>
      </c>
      <c r="B20" s="2">
        <v>553.99374999999998</v>
      </c>
      <c r="C20" s="2">
        <v>1122.3887500000001</v>
      </c>
      <c r="D20" s="1">
        <v>5.4916666666666671</v>
      </c>
      <c r="E20" s="2">
        <v>444.60075000000001</v>
      </c>
      <c r="G20" t="s">
        <v>2</v>
      </c>
      <c r="H20" s="8">
        <v>-238.12290855641118</v>
      </c>
      <c r="I20" s="8">
        <v>55.789077866278745</v>
      </c>
      <c r="J20" s="8">
        <v>-4.2682710964889887</v>
      </c>
      <c r="K20" s="8">
        <v>8.9941001839835547E-5</v>
      </c>
      <c r="L20" s="8">
        <v>-350.23525793875984</v>
      </c>
      <c r="M20" s="8">
        <v>-126.01055917406249</v>
      </c>
      <c r="N20" s="8">
        <v>-350.23525793875984</v>
      </c>
      <c r="O20" s="8">
        <v>-126.01055917406249</v>
      </c>
    </row>
    <row r="21" spans="1:16" ht="17" thickBot="1" x14ac:dyDescent="0.25">
      <c r="A21" s="2">
        <v>5641.5794999999998</v>
      </c>
      <c r="B21" s="2">
        <v>591.03049999999996</v>
      </c>
      <c r="C21" s="2">
        <v>1201.838</v>
      </c>
      <c r="D21" s="1">
        <v>5.2583333333333329</v>
      </c>
      <c r="E21" s="2">
        <v>504.28924999999998</v>
      </c>
      <c r="G21" s="6" t="s">
        <v>5</v>
      </c>
      <c r="H21" s="9">
        <v>1.4555538306378373</v>
      </c>
      <c r="I21" s="9">
        <v>0.83707174928664319</v>
      </c>
      <c r="J21" s="9">
        <v>1.7388638809973789</v>
      </c>
      <c r="K21" s="20">
        <v>8.8338644163478988E-2</v>
      </c>
      <c r="L21" s="9">
        <v>-0.22660482842905544</v>
      </c>
      <c r="M21" s="9">
        <v>3.1377124897047302</v>
      </c>
      <c r="N21" s="9">
        <v>-0.22660482842905544</v>
      </c>
      <c r="O21" s="9">
        <v>3.1377124897047302</v>
      </c>
      <c r="P21" s="21" t="s">
        <v>74</v>
      </c>
    </row>
    <row r="22" spans="1:16" x14ac:dyDescent="0.2">
      <c r="A22" s="2">
        <v>5963.1445000000003</v>
      </c>
      <c r="B22" s="2">
        <v>629.72749999999996</v>
      </c>
      <c r="C22" s="2">
        <v>1290.90425</v>
      </c>
      <c r="D22" s="1">
        <v>5.6166666666666671</v>
      </c>
      <c r="E22" s="2">
        <v>551.87300000000005</v>
      </c>
    </row>
    <row r="23" spans="1:16" x14ac:dyDescent="0.2">
      <c r="A23" s="2">
        <v>6158.12925</v>
      </c>
      <c r="B23" s="2">
        <v>623.54425000000003</v>
      </c>
      <c r="C23" s="2">
        <v>1356.2304999999999</v>
      </c>
      <c r="D23" s="1">
        <v>6.85</v>
      </c>
      <c r="E23" s="2">
        <v>594.93050000000005</v>
      </c>
    </row>
    <row r="24" spans="1:16" x14ac:dyDescent="0.2">
      <c r="A24" s="2">
        <v>6520.3272500000003</v>
      </c>
      <c r="B24" s="2">
        <v>667.79075</v>
      </c>
      <c r="C24" s="2">
        <v>1488.85725</v>
      </c>
      <c r="D24" s="1">
        <v>7.4916666666666671</v>
      </c>
      <c r="E24" s="2">
        <v>633.05274999999995</v>
      </c>
    </row>
    <row r="25" spans="1:16" x14ac:dyDescent="0.2">
      <c r="A25" s="2">
        <v>6858.5585000000001</v>
      </c>
      <c r="B25" s="2">
        <v>719.97275000000002</v>
      </c>
      <c r="C25" s="2">
        <v>1544.5744999999999</v>
      </c>
      <c r="D25" s="1">
        <v>6.9083333333333332</v>
      </c>
      <c r="E25" s="2">
        <v>654.79925000000003</v>
      </c>
    </row>
    <row r="26" spans="1:16" x14ac:dyDescent="0.2">
      <c r="A26" s="2">
        <v>7287.2365</v>
      </c>
      <c r="B26" s="2">
        <v>813.42425000000003</v>
      </c>
      <c r="C26" s="2">
        <v>1584.96875</v>
      </c>
      <c r="D26" s="1">
        <v>6.1</v>
      </c>
      <c r="E26" s="2">
        <v>720.93724999999995</v>
      </c>
    </row>
    <row r="27" spans="1:16" x14ac:dyDescent="0.2">
      <c r="A27" s="2">
        <v>7639.7492499999998</v>
      </c>
      <c r="B27" s="2">
        <v>902.57150000000001</v>
      </c>
      <c r="C27" s="2">
        <v>1659.5405000000001</v>
      </c>
      <c r="D27" s="1">
        <v>5.5916666666666668</v>
      </c>
      <c r="E27" s="2">
        <v>812.81025</v>
      </c>
    </row>
    <row r="28" spans="1:16" x14ac:dyDescent="0.2">
      <c r="A28" s="2">
        <v>8073.1217500000002</v>
      </c>
      <c r="B28" s="2">
        <v>963.96574999999996</v>
      </c>
      <c r="C28" s="2">
        <v>1715.729</v>
      </c>
      <c r="D28" s="1">
        <v>5.4083333333333332</v>
      </c>
      <c r="E28" s="2">
        <v>867.58924999999999</v>
      </c>
    </row>
    <row r="29" spans="1:16" x14ac:dyDescent="0.2">
      <c r="A29" s="2">
        <v>8577.5524999999998</v>
      </c>
      <c r="B29" s="2">
        <v>1055.7739999999999</v>
      </c>
      <c r="C29" s="2">
        <v>1759.35</v>
      </c>
      <c r="D29" s="1">
        <v>4.9416666666666664</v>
      </c>
      <c r="E29" s="2">
        <v>953.80274999999995</v>
      </c>
    </row>
    <row r="30" spans="1:16" x14ac:dyDescent="0.2">
      <c r="A30" s="2">
        <v>9062.81675</v>
      </c>
      <c r="B30" s="2">
        <v>1115.68975</v>
      </c>
      <c r="C30" s="2">
        <v>1788.4392499999999</v>
      </c>
      <c r="D30" s="1">
        <v>4.5</v>
      </c>
      <c r="E30" s="2">
        <v>952.97900000000004</v>
      </c>
    </row>
    <row r="31" spans="1:16" x14ac:dyDescent="0.2">
      <c r="A31" s="2">
        <v>9631.1717499999995</v>
      </c>
      <c r="B31" s="2">
        <v>1252.4602500000001</v>
      </c>
      <c r="C31" s="2">
        <v>1836.827</v>
      </c>
      <c r="D31" s="1">
        <v>4.2166666666666668</v>
      </c>
      <c r="E31" s="2">
        <v>992.91025000000002</v>
      </c>
    </row>
    <row r="32" spans="1:16" x14ac:dyDescent="0.2">
      <c r="A32" s="2">
        <v>10250.951999999999</v>
      </c>
      <c r="B32" s="2">
        <v>1477.184</v>
      </c>
      <c r="C32" s="2">
        <v>1908.0915</v>
      </c>
      <c r="D32" s="1">
        <v>3.9666666666666668</v>
      </c>
      <c r="E32" s="2">
        <v>1096.1107500000001</v>
      </c>
    </row>
    <row r="33" spans="1:5" x14ac:dyDescent="0.2">
      <c r="A33" s="2">
        <v>10581.929</v>
      </c>
      <c r="B33" s="2">
        <v>1403.559</v>
      </c>
      <c r="C33" s="2">
        <v>2017.3285000000001</v>
      </c>
      <c r="D33" s="1">
        <v>4.7416666666666671</v>
      </c>
      <c r="E33" s="2">
        <v>1026.8117500000001</v>
      </c>
    </row>
    <row r="34" spans="1:5" x14ac:dyDescent="0.2">
      <c r="A34" s="2">
        <v>10929.108249999999</v>
      </c>
      <c r="B34" s="2">
        <v>1437.7239999999999</v>
      </c>
      <c r="C34" s="2">
        <v>2138.6997500000002</v>
      </c>
      <c r="D34" s="1">
        <v>5.7833333333333332</v>
      </c>
      <c r="E34" s="2">
        <v>997.97924999999998</v>
      </c>
    </row>
    <row r="35" spans="1:5" x14ac:dyDescent="0.2">
      <c r="A35" s="2">
        <v>11456.449500000001</v>
      </c>
      <c r="B35" s="2">
        <v>1557.1197500000001</v>
      </c>
      <c r="C35" s="2">
        <v>2293.49575</v>
      </c>
      <c r="D35" s="1">
        <v>5.9916666666666671</v>
      </c>
      <c r="E35" s="2">
        <v>1035.1645000000001</v>
      </c>
    </row>
    <row r="36" spans="1:5" x14ac:dyDescent="0.2">
      <c r="A36" s="2">
        <v>12217.195750000001</v>
      </c>
      <c r="B36" s="2">
        <v>1810.5035</v>
      </c>
      <c r="C36" s="2">
        <v>2421.57125</v>
      </c>
      <c r="D36" s="1">
        <v>5.541666666666667</v>
      </c>
      <c r="E36" s="2">
        <v>1176.3625</v>
      </c>
    </row>
    <row r="37" spans="1:5" x14ac:dyDescent="0.2">
      <c r="A37" s="2">
        <v>13039.197</v>
      </c>
      <c r="B37" s="2">
        <v>2041.4825000000001</v>
      </c>
      <c r="C37" s="2">
        <v>2598.4634999999998</v>
      </c>
      <c r="D37" s="1">
        <v>5.083333333333333</v>
      </c>
      <c r="E37" s="2">
        <v>1301.5797500000001</v>
      </c>
    </row>
    <row r="38" spans="1:5" x14ac:dyDescent="0.2">
      <c r="A38" s="2">
        <v>13815.583000000001</v>
      </c>
      <c r="B38" s="2">
        <v>2256.6232500000001</v>
      </c>
      <c r="C38" s="2">
        <v>2760.7217500000002</v>
      </c>
      <c r="D38" s="1">
        <v>4.6083333333333334</v>
      </c>
      <c r="E38" s="2">
        <v>1470.1702499999999</v>
      </c>
    </row>
    <row r="39" spans="1:5" x14ac:dyDescent="0.2">
      <c r="A39" s="2">
        <v>14474.227000000001</v>
      </c>
      <c r="B39" s="2">
        <v>2395.2275</v>
      </c>
      <c r="C39" s="2">
        <v>2928.0034999999998</v>
      </c>
      <c r="D39" s="1">
        <v>4.6166666666666671</v>
      </c>
      <c r="E39" s="2">
        <v>1659.29475</v>
      </c>
    </row>
    <row r="40" spans="1:5" x14ac:dyDescent="0.2">
      <c r="A40" s="2">
        <v>14769.86175</v>
      </c>
      <c r="B40" s="2">
        <v>2576.1505000000002</v>
      </c>
      <c r="C40" s="2">
        <v>3206.9875000000002</v>
      </c>
      <c r="D40" s="1">
        <v>5.8</v>
      </c>
      <c r="E40" s="2">
        <v>1835.2805000000001</v>
      </c>
    </row>
    <row r="41" spans="1:5" x14ac:dyDescent="0.2">
      <c r="A41" s="2">
        <v>14478.06725</v>
      </c>
      <c r="B41" s="2">
        <v>2001.9267500000001</v>
      </c>
      <c r="C41" s="2">
        <v>3485.24</v>
      </c>
      <c r="D41" s="1">
        <v>9.2833333333333332</v>
      </c>
      <c r="E41" s="2">
        <v>1582.7735</v>
      </c>
    </row>
    <row r="42" spans="1:5" x14ac:dyDescent="0.2">
      <c r="A42" s="2">
        <v>15048.971</v>
      </c>
      <c r="B42" s="2">
        <v>2389.5552499999999</v>
      </c>
      <c r="C42" s="2">
        <v>3764.6252500000001</v>
      </c>
      <c r="D42" s="1">
        <v>9.6083333333333325</v>
      </c>
      <c r="E42" s="2">
        <v>1857.24675</v>
      </c>
    </row>
    <row r="43" spans="1:5" x14ac:dyDescent="0.2">
      <c r="A43" s="2">
        <v>15599.7315</v>
      </c>
      <c r="B43" s="2">
        <v>2695.4805000000001</v>
      </c>
      <c r="C43" s="2">
        <v>3807.7502500000001</v>
      </c>
      <c r="D43" s="1">
        <v>8.9333333333333336</v>
      </c>
      <c r="E43" s="2">
        <v>2115.86375</v>
      </c>
    </row>
    <row r="44" spans="1:5" x14ac:dyDescent="0.2">
      <c r="A44" s="2">
        <v>16253.97</v>
      </c>
      <c r="B44" s="2">
        <v>2769.3175000000001</v>
      </c>
      <c r="C44" s="2">
        <v>3773.5032500000002</v>
      </c>
      <c r="D44" s="1">
        <v>8.0749999999999993</v>
      </c>
      <c r="E44" s="2">
        <v>2217.6997500000002</v>
      </c>
    </row>
    <row r="45" spans="1:5" x14ac:dyDescent="0.2">
      <c r="A45" s="2">
        <v>16880.683249999998</v>
      </c>
      <c r="B45" s="2">
        <v>2766.3755000000001</v>
      </c>
      <c r="C45" s="2">
        <v>3770.2550000000001</v>
      </c>
      <c r="D45" s="1">
        <v>7.3583333333333334</v>
      </c>
      <c r="E45" s="2">
        <v>2287.922</v>
      </c>
    </row>
    <row r="46" spans="1:5" x14ac:dyDescent="0.2">
      <c r="A46" s="2">
        <v>17608.13825</v>
      </c>
      <c r="B46" s="2">
        <v>2887.4450000000002</v>
      </c>
      <c r="C46" s="2">
        <v>3888.4369999999999</v>
      </c>
      <c r="D46" s="1">
        <v>6.1583333333333332</v>
      </c>
      <c r="E46" s="2">
        <v>2378.54475</v>
      </c>
    </row>
    <row r="47" spans="1:5" x14ac:dyDescent="0.2">
      <c r="A47" s="2">
        <v>18295.019</v>
      </c>
      <c r="B47" s="2">
        <v>2794.94175</v>
      </c>
      <c r="C47" s="2">
        <v>4005.8252499999999</v>
      </c>
      <c r="D47" s="1">
        <v>5.2750000000000004</v>
      </c>
      <c r="E47" s="2">
        <v>2270.6222499999999</v>
      </c>
    </row>
    <row r="48" spans="1:5" x14ac:dyDescent="0.2">
      <c r="A48" s="2">
        <v>18804.913250000001</v>
      </c>
      <c r="B48" s="2">
        <v>2738.8297499999999</v>
      </c>
      <c r="C48" s="2">
        <v>4127.9747500000003</v>
      </c>
      <c r="D48" s="1">
        <v>4.875</v>
      </c>
      <c r="E48" s="2">
        <v>2235.558</v>
      </c>
    </row>
    <row r="49" spans="1:15" x14ac:dyDescent="0.2">
      <c r="A49" s="2">
        <v>19612.102500000001</v>
      </c>
      <c r="B49" s="2">
        <v>2931.5884999999998</v>
      </c>
      <c r="C49" s="2">
        <v>4240.54475</v>
      </c>
      <c r="D49" s="1">
        <v>4.3583333333333334</v>
      </c>
      <c r="E49" s="2">
        <v>2388.2600000000002</v>
      </c>
    </row>
    <row r="50" spans="1:15" x14ac:dyDescent="0.2">
      <c r="A50" s="2">
        <v>20656.515500000001</v>
      </c>
      <c r="B50" s="2">
        <v>3131.1657500000001</v>
      </c>
      <c r="C50" s="2">
        <v>4489.4790000000003</v>
      </c>
      <c r="D50" s="1">
        <v>3.8916666666666666</v>
      </c>
      <c r="E50" s="2">
        <v>2538.0889999999999</v>
      </c>
    </row>
    <row r="51" spans="1:15" x14ac:dyDescent="0.2">
      <c r="A51" s="2">
        <v>21521.395</v>
      </c>
      <c r="B51" s="2">
        <v>3116.9535000000001</v>
      </c>
      <c r="C51" s="2">
        <v>4748.5664999999999</v>
      </c>
      <c r="D51" s="1">
        <v>3.6833333333333331</v>
      </c>
      <c r="E51" s="2">
        <v>2538.4504999999999</v>
      </c>
    </row>
    <row r="52" spans="1:15" x14ac:dyDescent="0.2">
      <c r="A52" s="2">
        <v>21322.949499999999</v>
      </c>
      <c r="B52" s="2">
        <v>2776.5034999999998</v>
      </c>
      <c r="C52" s="2">
        <v>6669.6369999999997</v>
      </c>
      <c r="D52" s="1">
        <v>8.0916666666666668</v>
      </c>
      <c r="E52" s="2">
        <v>2150.1125000000002</v>
      </c>
    </row>
    <row r="53" spans="1:15" x14ac:dyDescent="0.2">
      <c r="A53" s="2">
        <v>23594.030750000002</v>
      </c>
      <c r="B53" s="2">
        <v>3408.2764999999999</v>
      </c>
      <c r="C53" s="2">
        <v>7128.5574999999999</v>
      </c>
      <c r="D53" s="1">
        <v>5.3666666666666671</v>
      </c>
      <c r="E53" s="2">
        <v>2550.0382500000001</v>
      </c>
    </row>
    <row r="54" spans="1:15" x14ac:dyDescent="0.2">
      <c r="A54" s="2">
        <v>25744.108250000001</v>
      </c>
      <c r="B54" s="2">
        <v>3966.1644999999999</v>
      </c>
      <c r="C54" s="2">
        <v>6038.5110000000004</v>
      </c>
      <c r="D54" s="1">
        <v>3.6416666666666666</v>
      </c>
      <c r="E54" s="2">
        <v>2995.0462499999999</v>
      </c>
    </row>
    <row r="55" spans="1:15" x14ac:dyDescent="0.2">
      <c r="A55" s="2">
        <v>26938.307000000001</v>
      </c>
      <c r="B55" s="2">
        <v>3829.1709999999998</v>
      </c>
      <c r="C55" s="2">
        <v>6335.5379999999996</v>
      </c>
      <c r="D55" s="1">
        <v>3.5</v>
      </c>
      <c r="E55" s="2">
        <v>3013.2820000000002</v>
      </c>
    </row>
    <row r="58" spans="1:15" x14ac:dyDescent="0.2">
      <c r="A58" s="25" t="s">
        <v>1</v>
      </c>
      <c r="B58" s="25" t="s">
        <v>6</v>
      </c>
      <c r="C58" s="25" t="s">
        <v>3</v>
      </c>
      <c r="D58" s="25" t="s">
        <v>2</v>
      </c>
      <c r="E58" s="25" t="s">
        <v>7</v>
      </c>
      <c r="G58" s="42" t="s">
        <v>122</v>
      </c>
      <c r="H58" s="67"/>
      <c r="I58" s="67"/>
      <c r="J58" s="67"/>
      <c r="K58" s="67"/>
      <c r="L58" s="67"/>
      <c r="M58" s="67"/>
      <c r="N58" s="67"/>
      <c r="O58" s="67"/>
    </row>
    <row r="59" spans="1:15" ht="17" thickBot="1" x14ac:dyDescent="0.25">
      <c r="A59" s="2">
        <v>1073.3105</v>
      </c>
      <c r="B59" s="2">
        <v>55.76</v>
      </c>
      <c r="C59" s="2">
        <v>219.94399999999999</v>
      </c>
      <c r="D59" s="1">
        <v>4.9833333333333334</v>
      </c>
      <c r="E59">
        <v>0</v>
      </c>
    </row>
    <row r="60" spans="1:15" x14ac:dyDescent="0.2">
      <c r="A60" s="2">
        <v>1164.8497500000001</v>
      </c>
      <c r="B60" s="2">
        <v>62.341999999999999</v>
      </c>
      <c r="C60" s="2">
        <v>241.60175000000001</v>
      </c>
      <c r="D60" s="1">
        <v>5.95</v>
      </c>
      <c r="E60">
        <v>0</v>
      </c>
      <c r="G60" s="18" t="s">
        <v>23</v>
      </c>
      <c r="H60" s="18"/>
    </row>
    <row r="61" spans="1:15" x14ac:dyDescent="0.2">
      <c r="A61" s="2">
        <v>1279.1120000000001</v>
      </c>
      <c r="B61" s="2">
        <v>74.215500000000006</v>
      </c>
      <c r="C61" s="2">
        <v>268.01974999999999</v>
      </c>
      <c r="D61" s="1">
        <v>5.6</v>
      </c>
      <c r="E61">
        <v>0</v>
      </c>
      <c r="G61" t="s">
        <v>24</v>
      </c>
      <c r="H61" s="8">
        <v>0.9964700808904966</v>
      </c>
    </row>
    <row r="62" spans="1:15" x14ac:dyDescent="0.2">
      <c r="A62" s="2">
        <v>1425.376</v>
      </c>
      <c r="B62" s="2">
        <v>91.159000000000006</v>
      </c>
      <c r="C62" s="2">
        <v>287.55549999999999</v>
      </c>
      <c r="D62" s="1">
        <v>4.8583333333333334</v>
      </c>
      <c r="E62">
        <v>0</v>
      </c>
      <c r="G62" t="s">
        <v>25</v>
      </c>
      <c r="H62" s="19">
        <v>0.99295262210991275</v>
      </c>
    </row>
    <row r="63" spans="1:15" x14ac:dyDescent="0.2">
      <c r="A63" s="2">
        <v>1545.2425000000001</v>
      </c>
      <c r="B63" s="2">
        <v>127.46475</v>
      </c>
      <c r="C63" s="2">
        <v>319.84924999999998</v>
      </c>
      <c r="D63" s="1">
        <v>5.6416666666666666</v>
      </c>
      <c r="E63">
        <v>0</v>
      </c>
      <c r="G63" t="s">
        <v>26</v>
      </c>
      <c r="H63" s="8">
        <v>0.99237732595561989</v>
      </c>
    </row>
    <row r="64" spans="1:15" x14ac:dyDescent="0.2">
      <c r="A64" s="2">
        <v>1684.905</v>
      </c>
      <c r="B64" s="2">
        <v>122.7295</v>
      </c>
      <c r="C64" s="2">
        <v>374.75900000000001</v>
      </c>
      <c r="D64" s="1">
        <v>8.4749999999999996</v>
      </c>
      <c r="E64">
        <v>0</v>
      </c>
      <c r="G64" t="s">
        <v>27</v>
      </c>
      <c r="H64" s="8">
        <v>627.5579203447752</v>
      </c>
    </row>
    <row r="65" spans="1:16" ht="17" thickBot="1" x14ac:dyDescent="0.25">
      <c r="A65" s="2">
        <v>1873.4124999999999</v>
      </c>
      <c r="B65" s="2">
        <v>151.1455</v>
      </c>
      <c r="C65" s="2">
        <v>403.48399999999998</v>
      </c>
      <c r="D65" s="1">
        <v>7.7</v>
      </c>
      <c r="E65">
        <v>0</v>
      </c>
      <c r="G65" s="6" t="s">
        <v>28</v>
      </c>
      <c r="H65" s="6">
        <v>54</v>
      </c>
    </row>
    <row r="66" spans="1:16" x14ac:dyDescent="0.2">
      <c r="A66" s="2">
        <v>2081.8249999999998</v>
      </c>
      <c r="B66" s="2">
        <v>182.4425</v>
      </c>
      <c r="C66" s="2">
        <v>437.31675000000001</v>
      </c>
      <c r="D66" s="1">
        <v>7.05</v>
      </c>
      <c r="E66">
        <v>0</v>
      </c>
    </row>
    <row r="67" spans="1:16" ht="17" thickBot="1" x14ac:dyDescent="0.25">
      <c r="A67" s="2">
        <v>2351.5987500000001</v>
      </c>
      <c r="B67" s="2">
        <v>212.24975000000001</v>
      </c>
      <c r="C67" s="2">
        <v>485.86500000000001</v>
      </c>
      <c r="D67" s="1">
        <v>6.0666666666666664</v>
      </c>
      <c r="E67">
        <v>0</v>
      </c>
      <c r="G67" t="s">
        <v>29</v>
      </c>
    </row>
    <row r="68" spans="1:16" x14ac:dyDescent="0.2">
      <c r="A68" s="2">
        <v>2627.3262500000001</v>
      </c>
      <c r="B68" s="2">
        <v>252.67425</v>
      </c>
      <c r="C68" s="2">
        <v>534.38625000000002</v>
      </c>
      <c r="D68" s="1">
        <v>5.85</v>
      </c>
      <c r="E68">
        <v>0</v>
      </c>
      <c r="G68" s="7"/>
      <c r="H68" s="7" t="s">
        <v>30</v>
      </c>
      <c r="I68" s="7" t="s">
        <v>31</v>
      </c>
      <c r="J68" s="7" t="s">
        <v>32</v>
      </c>
      <c r="K68" s="7" t="s">
        <v>33</v>
      </c>
      <c r="L68" s="7" t="s">
        <v>34</v>
      </c>
    </row>
    <row r="69" spans="1:16" x14ac:dyDescent="0.2">
      <c r="A69" s="2">
        <v>2857.3085000000001</v>
      </c>
      <c r="B69" s="2">
        <v>293.82825000000003</v>
      </c>
      <c r="C69" s="2">
        <v>622.45524999999998</v>
      </c>
      <c r="D69" s="1">
        <v>7.1749999999999998</v>
      </c>
      <c r="E69">
        <v>0</v>
      </c>
      <c r="G69" t="s">
        <v>35</v>
      </c>
      <c r="H69">
        <v>4</v>
      </c>
      <c r="I69">
        <v>2718971639.7812142</v>
      </c>
      <c r="J69">
        <v>679742909.94530356</v>
      </c>
      <c r="K69">
        <v>1725.9851551249617</v>
      </c>
      <c r="L69">
        <v>4.7892198888725321E-52</v>
      </c>
    </row>
    <row r="70" spans="1:16" x14ac:dyDescent="0.2">
      <c r="A70" s="2">
        <v>3207.0412500000002</v>
      </c>
      <c r="B70" s="2">
        <v>317.75850000000003</v>
      </c>
      <c r="C70" s="2">
        <v>709.13499999999999</v>
      </c>
      <c r="D70" s="1">
        <v>7.6166666666666671</v>
      </c>
      <c r="E70">
        <v>0</v>
      </c>
      <c r="G70" t="s">
        <v>36</v>
      </c>
      <c r="H70">
        <v>49</v>
      </c>
      <c r="I70">
        <v>19297618.225985501</v>
      </c>
      <c r="J70">
        <v>393828.94338745921</v>
      </c>
    </row>
    <row r="71" spans="1:16" ht="17" thickBot="1" x14ac:dyDescent="0.25">
      <c r="A71" s="2">
        <v>3343.7892499999998</v>
      </c>
      <c r="B71" s="2">
        <v>303.18400000000003</v>
      </c>
      <c r="C71" s="2">
        <v>786.01649999999995</v>
      </c>
      <c r="D71" s="1">
        <v>9.7083333333333339</v>
      </c>
      <c r="E71">
        <v>0</v>
      </c>
      <c r="G71" s="6" t="s">
        <v>37</v>
      </c>
      <c r="H71" s="6">
        <v>53</v>
      </c>
      <c r="I71" s="6">
        <v>2738269258.0071998</v>
      </c>
      <c r="J71" s="6"/>
      <c r="K71" s="6"/>
      <c r="L71" s="6"/>
    </row>
    <row r="72" spans="1:16" ht="17" thickBot="1" x14ac:dyDescent="0.25">
      <c r="A72" s="2">
        <v>3634.0365000000002</v>
      </c>
      <c r="B72" s="2">
        <v>328.63825000000003</v>
      </c>
      <c r="C72" s="2">
        <v>851.94200000000001</v>
      </c>
      <c r="D72" s="1">
        <v>9.6</v>
      </c>
      <c r="E72">
        <v>0</v>
      </c>
    </row>
    <row r="73" spans="1:16" x14ac:dyDescent="0.2">
      <c r="A73" s="2">
        <v>4037.614</v>
      </c>
      <c r="B73" s="2">
        <v>405.10725000000002</v>
      </c>
      <c r="C73" s="2">
        <v>907.68550000000005</v>
      </c>
      <c r="D73" s="1">
        <v>7.5083333333333329</v>
      </c>
      <c r="E73">
        <v>0</v>
      </c>
      <c r="G73" s="7"/>
      <c r="H73" s="7" t="s">
        <v>38</v>
      </c>
      <c r="I73" s="7" t="s">
        <v>27</v>
      </c>
      <c r="J73" s="7" t="s">
        <v>39</v>
      </c>
      <c r="K73" s="7" t="s">
        <v>40</v>
      </c>
      <c r="L73" s="7" t="s">
        <v>41</v>
      </c>
      <c r="M73" s="7" t="s">
        <v>42</v>
      </c>
      <c r="N73" s="7" t="s">
        <v>43</v>
      </c>
      <c r="O73" s="7" t="s">
        <v>44</v>
      </c>
    </row>
    <row r="74" spans="1:16" x14ac:dyDescent="0.2">
      <c r="A74" s="2">
        <v>4338.9804999999997</v>
      </c>
      <c r="B74" s="2">
        <v>417.2285</v>
      </c>
      <c r="C74" s="2">
        <v>974.97074999999995</v>
      </c>
      <c r="D74" s="1">
        <v>7.1916666666666664</v>
      </c>
      <c r="E74">
        <v>0</v>
      </c>
      <c r="G74" t="s">
        <v>45</v>
      </c>
      <c r="H74" s="2">
        <v>2539.2201958659907</v>
      </c>
      <c r="I74" s="2">
        <v>477.67264707041215</v>
      </c>
      <c r="J74" s="2">
        <v>5.3158166192666512</v>
      </c>
      <c r="K74" s="2">
        <v>2.5972205466770627E-6</v>
      </c>
      <c r="L74" s="2">
        <v>1579.301072859316</v>
      </c>
      <c r="M74" s="2">
        <v>3499.1393188726656</v>
      </c>
      <c r="N74" s="2">
        <v>1579.301072859316</v>
      </c>
      <c r="O74" s="2">
        <v>3499.1393188726656</v>
      </c>
    </row>
    <row r="75" spans="1:16" x14ac:dyDescent="0.2">
      <c r="A75" s="2">
        <v>4579.6324999999997</v>
      </c>
      <c r="B75" s="2">
        <v>452.86700000000002</v>
      </c>
      <c r="C75" s="2">
        <v>1033.848</v>
      </c>
      <c r="D75" s="1">
        <v>7</v>
      </c>
      <c r="E75">
        <v>0</v>
      </c>
      <c r="G75" t="s">
        <v>6</v>
      </c>
      <c r="H75" s="2">
        <v>3.7070122133343664</v>
      </c>
      <c r="I75" s="2">
        <v>0.27659383614994909</v>
      </c>
      <c r="J75" s="2">
        <v>13.402367402448887</v>
      </c>
      <c r="K75" s="2">
        <v>5.200632080804053E-18</v>
      </c>
      <c r="L75" s="2">
        <v>3.1511760894648466</v>
      </c>
      <c r="M75" s="2">
        <v>4.2628483372038861</v>
      </c>
      <c r="N75" s="2">
        <v>3.1511760894648466</v>
      </c>
      <c r="O75" s="2">
        <v>4.2628483372038861</v>
      </c>
    </row>
    <row r="76" spans="1:16" x14ac:dyDescent="0.2">
      <c r="A76" s="2">
        <v>4855.2162500000004</v>
      </c>
      <c r="B76" s="2">
        <v>508.71275000000003</v>
      </c>
      <c r="C76" s="2">
        <v>1065.22775</v>
      </c>
      <c r="D76" s="1">
        <v>6.1749999999999998</v>
      </c>
      <c r="E76">
        <v>0</v>
      </c>
      <c r="G76" t="s">
        <v>3</v>
      </c>
      <c r="H76" s="2">
        <v>1.6186145157209779</v>
      </c>
      <c r="I76" s="2">
        <v>0.17792861743889732</v>
      </c>
      <c r="J76" s="2">
        <v>9.0969881012919593</v>
      </c>
      <c r="K76" s="2">
        <v>4.2286104673311136E-12</v>
      </c>
      <c r="L76" s="2">
        <v>1.2610535721391283</v>
      </c>
      <c r="M76" s="2">
        <v>1.9761754593028276</v>
      </c>
      <c r="N76" s="2">
        <v>1.2610535721391283</v>
      </c>
      <c r="O76" s="2">
        <v>1.9761754593028276</v>
      </c>
    </row>
    <row r="77" spans="1:16" x14ac:dyDescent="0.2">
      <c r="A77" s="2">
        <v>5236.4380000000001</v>
      </c>
      <c r="B77" s="2">
        <v>553.99374999999998</v>
      </c>
      <c r="C77" s="2">
        <v>1122.3887500000001</v>
      </c>
      <c r="D77" s="1">
        <v>5.4916666666666671</v>
      </c>
      <c r="E77">
        <v>0</v>
      </c>
      <c r="G77" t="s">
        <v>2</v>
      </c>
      <c r="H77" s="2">
        <v>-215.15900571135867</v>
      </c>
      <c r="I77" s="2">
        <v>63.294452553919228</v>
      </c>
      <c r="J77" s="2">
        <v>-3.3993343338907813</v>
      </c>
      <c r="K77" s="2">
        <v>1.3508031934611681E-3</v>
      </c>
      <c r="L77" s="2">
        <v>-342.35397021136629</v>
      </c>
      <c r="M77" s="2">
        <v>-87.964041211351088</v>
      </c>
      <c r="N77" s="2">
        <v>-342.35397021136629</v>
      </c>
      <c r="O77" s="2">
        <v>-87.964041211351088</v>
      </c>
    </row>
    <row r="78" spans="1:16" ht="17" thickBot="1" x14ac:dyDescent="0.25">
      <c r="A78" s="2">
        <v>5641.5794999999998</v>
      </c>
      <c r="B78" s="2">
        <v>591.03049999999996</v>
      </c>
      <c r="C78" s="2">
        <v>1201.838</v>
      </c>
      <c r="D78" s="1">
        <v>5.2583333333333329</v>
      </c>
      <c r="E78">
        <v>0</v>
      </c>
      <c r="G78" s="6" t="s">
        <v>7</v>
      </c>
      <c r="H78" s="10">
        <v>-234.94204201082181</v>
      </c>
      <c r="I78" s="10">
        <v>405.44658101798433</v>
      </c>
      <c r="J78" s="10">
        <v>-0.57946484940367649</v>
      </c>
      <c r="K78" s="22">
        <v>0.56493033704462747</v>
      </c>
      <c r="L78" s="10">
        <v>-1049.7174512032768</v>
      </c>
      <c r="M78" s="10">
        <v>579.83336718163321</v>
      </c>
      <c r="N78" s="10">
        <v>-1049.7174512032768</v>
      </c>
      <c r="O78" s="10">
        <v>579.83336718163321</v>
      </c>
      <c r="P78" s="21" t="s">
        <v>75</v>
      </c>
    </row>
    <row r="79" spans="1:16" x14ac:dyDescent="0.2">
      <c r="A79" s="2">
        <v>5963.1445000000003</v>
      </c>
      <c r="B79" s="2">
        <v>629.72749999999996</v>
      </c>
      <c r="C79" s="2">
        <v>1290.90425</v>
      </c>
      <c r="D79" s="1">
        <v>5.6166666666666671</v>
      </c>
      <c r="E79">
        <v>0</v>
      </c>
    </row>
    <row r="80" spans="1:16" x14ac:dyDescent="0.2">
      <c r="A80" s="2">
        <v>6158.12925</v>
      </c>
      <c r="B80" s="2">
        <v>623.54425000000003</v>
      </c>
      <c r="C80" s="2">
        <v>1356.2304999999999</v>
      </c>
      <c r="D80" s="1">
        <v>6.85</v>
      </c>
      <c r="E80">
        <v>0</v>
      </c>
    </row>
    <row r="81" spans="1:5" x14ac:dyDescent="0.2">
      <c r="A81" s="2">
        <v>6520.3272500000003</v>
      </c>
      <c r="B81" s="2">
        <v>667.79075</v>
      </c>
      <c r="C81" s="2">
        <v>1488.85725</v>
      </c>
      <c r="D81" s="1">
        <v>7.4916666666666671</v>
      </c>
      <c r="E81">
        <v>0</v>
      </c>
    </row>
    <row r="82" spans="1:5" x14ac:dyDescent="0.2">
      <c r="A82" s="2">
        <v>6858.5585000000001</v>
      </c>
      <c r="B82" s="2">
        <v>719.97275000000002</v>
      </c>
      <c r="C82" s="2">
        <v>1544.5744999999999</v>
      </c>
      <c r="D82" s="1">
        <v>6.9083333333333332</v>
      </c>
      <c r="E82">
        <v>0</v>
      </c>
    </row>
    <row r="83" spans="1:5" x14ac:dyDescent="0.2">
      <c r="A83" s="2">
        <v>7287.2365</v>
      </c>
      <c r="B83" s="2">
        <v>813.42425000000003</v>
      </c>
      <c r="C83" s="2">
        <v>1584.96875</v>
      </c>
      <c r="D83" s="1">
        <v>6.1</v>
      </c>
      <c r="E83">
        <v>0</v>
      </c>
    </row>
    <row r="84" spans="1:5" x14ac:dyDescent="0.2">
      <c r="A84" s="2">
        <v>7639.7492499999998</v>
      </c>
      <c r="B84" s="2">
        <v>902.57150000000001</v>
      </c>
      <c r="C84" s="2">
        <v>1659.5405000000001</v>
      </c>
      <c r="D84" s="1">
        <v>5.5916666666666668</v>
      </c>
      <c r="E84">
        <v>0</v>
      </c>
    </row>
    <row r="85" spans="1:5" x14ac:dyDescent="0.2">
      <c r="A85" s="2">
        <v>8073.1217500000002</v>
      </c>
      <c r="B85" s="2">
        <v>963.96574999999996</v>
      </c>
      <c r="C85" s="2">
        <v>1715.729</v>
      </c>
      <c r="D85" s="1">
        <v>5.4083333333333332</v>
      </c>
      <c r="E85">
        <v>0</v>
      </c>
    </row>
    <row r="86" spans="1:5" x14ac:dyDescent="0.2">
      <c r="A86" s="2">
        <v>8577.5524999999998</v>
      </c>
      <c r="B86" s="2">
        <v>1055.7739999999999</v>
      </c>
      <c r="C86" s="2">
        <v>1759.35</v>
      </c>
      <c r="D86" s="1">
        <v>4.9416666666666664</v>
      </c>
      <c r="E86">
        <v>0</v>
      </c>
    </row>
    <row r="87" spans="1:5" x14ac:dyDescent="0.2">
      <c r="A87" s="2">
        <v>9062.81675</v>
      </c>
      <c r="B87" s="2">
        <v>1115.68975</v>
      </c>
      <c r="C87" s="2">
        <v>1788.4392499999999</v>
      </c>
      <c r="D87" s="1">
        <v>4.5</v>
      </c>
      <c r="E87">
        <v>0</v>
      </c>
    </row>
    <row r="88" spans="1:5" x14ac:dyDescent="0.2">
      <c r="A88" s="2">
        <v>9631.1717499999995</v>
      </c>
      <c r="B88" s="2">
        <v>1252.4602500000001</v>
      </c>
      <c r="C88" s="2">
        <v>1836.827</v>
      </c>
      <c r="D88" s="1">
        <v>4.2166666666666668</v>
      </c>
      <c r="E88">
        <v>0</v>
      </c>
    </row>
    <row r="89" spans="1:5" x14ac:dyDescent="0.2">
      <c r="A89" s="2">
        <v>10250.951999999999</v>
      </c>
      <c r="B89" s="2">
        <v>1477.184</v>
      </c>
      <c r="C89" s="2">
        <v>1908.0915</v>
      </c>
      <c r="D89" s="1">
        <v>3.9666666666666668</v>
      </c>
      <c r="E89">
        <v>0</v>
      </c>
    </row>
    <row r="90" spans="1:5" x14ac:dyDescent="0.2">
      <c r="A90" s="2">
        <v>10581.929</v>
      </c>
      <c r="B90" s="2">
        <v>1403.559</v>
      </c>
      <c r="C90" s="2">
        <v>2017.3285000000001</v>
      </c>
      <c r="D90" s="1">
        <v>4.7416666666666671</v>
      </c>
      <c r="E90">
        <v>0</v>
      </c>
    </row>
    <row r="91" spans="1:5" x14ac:dyDescent="0.2">
      <c r="A91" s="2">
        <v>10929.108249999999</v>
      </c>
      <c r="B91" s="2">
        <v>1437.7239999999999</v>
      </c>
      <c r="C91" s="2">
        <v>2138.6997500000002</v>
      </c>
      <c r="D91" s="1">
        <v>5.7833333333333332</v>
      </c>
      <c r="E91">
        <v>0</v>
      </c>
    </row>
    <row r="92" spans="1:5" x14ac:dyDescent="0.2">
      <c r="A92" s="2">
        <v>11456.449500000001</v>
      </c>
      <c r="B92" s="2">
        <v>1557.1197500000001</v>
      </c>
      <c r="C92" s="2">
        <v>2293.49575</v>
      </c>
      <c r="D92" s="1">
        <v>5.9916666666666671</v>
      </c>
      <c r="E92">
        <v>0</v>
      </c>
    </row>
    <row r="93" spans="1:5" x14ac:dyDescent="0.2">
      <c r="A93" s="2">
        <v>12217.195750000001</v>
      </c>
      <c r="B93" s="2">
        <v>1810.5035</v>
      </c>
      <c r="C93" s="2">
        <v>2421.57125</v>
      </c>
      <c r="D93" s="1">
        <v>5.541666666666667</v>
      </c>
      <c r="E93">
        <v>0</v>
      </c>
    </row>
    <row r="94" spans="1:5" x14ac:dyDescent="0.2">
      <c r="A94" s="2">
        <v>13039.197</v>
      </c>
      <c r="B94" s="2">
        <v>2041.4825000000001</v>
      </c>
      <c r="C94" s="2">
        <v>2598.4634999999998</v>
      </c>
      <c r="D94" s="1">
        <v>5.083333333333333</v>
      </c>
      <c r="E94">
        <v>0</v>
      </c>
    </row>
    <row r="95" spans="1:5" x14ac:dyDescent="0.2">
      <c r="A95" s="2">
        <v>13815.583000000001</v>
      </c>
      <c r="B95" s="2">
        <v>2256.6232500000001</v>
      </c>
      <c r="C95" s="2">
        <v>2760.7217500000002</v>
      </c>
      <c r="D95" s="1">
        <v>4.6083333333333334</v>
      </c>
      <c r="E95">
        <v>0</v>
      </c>
    </row>
    <row r="96" spans="1:5" x14ac:dyDescent="0.2">
      <c r="A96" s="2">
        <v>14474.227000000001</v>
      </c>
      <c r="B96" s="2">
        <v>2395.2275</v>
      </c>
      <c r="C96" s="2">
        <v>2928.0034999999998</v>
      </c>
      <c r="D96" s="1">
        <v>4.6166666666666671</v>
      </c>
      <c r="E96">
        <v>0</v>
      </c>
    </row>
    <row r="97" spans="1:5" x14ac:dyDescent="0.2">
      <c r="A97" s="2">
        <v>14769.86175</v>
      </c>
      <c r="B97" s="2">
        <v>2576.1505000000002</v>
      </c>
      <c r="C97" s="2">
        <v>3206.9875000000002</v>
      </c>
      <c r="D97" s="1">
        <v>5.8</v>
      </c>
      <c r="E97">
        <v>0</v>
      </c>
    </row>
    <row r="98" spans="1:5" x14ac:dyDescent="0.2">
      <c r="A98" s="2">
        <v>14478.06725</v>
      </c>
      <c r="B98" s="2">
        <v>2001.9267500000001</v>
      </c>
      <c r="C98" s="2">
        <v>3485.24</v>
      </c>
      <c r="D98" s="1">
        <v>9.2833333333333332</v>
      </c>
      <c r="E98">
        <v>1</v>
      </c>
    </row>
    <row r="99" spans="1:5" x14ac:dyDescent="0.2">
      <c r="A99" s="2">
        <v>15048.971</v>
      </c>
      <c r="B99" s="2">
        <v>2389.5552499999999</v>
      </c>
      <c r="C99" s="2">
        <v>3764.6252500000001</v>
      </c>
      <c r="D99" s="1">
        <v>9.6083333333333325</v>
      </c>
      <c r="E99">
        <v>1</v>
      </c>
    </row>
    <row r="100" spans="1:5" x14ac:dyDescent="0.2">
      <c r="A100" s="2">
        <v>15599.7315</v>
      </c>
      <c r="B100" s="2">
        <v>2695.4805000000001</v>
      </c>
      <c r="C100" s="2">
        <v>3807.7502500000001</v>
      </c>
      <c r="D100" s="1">
        <v>8.9333333333333336</v>
      </c>
      <c r="E100">
        <v>1</v>
      </c>
    </row>
    <row r="101" spans="1:5" x14ac:dyDescent="0.2">
      <c r="A101" s="2">
        <v>16253.97</v>
      </c>
      <c r="B101" s="2">
        <v>2769.3175000000001</v>
      </c>
      <c r="C101" s="2">
        <v>3773.5032500000002</v>
      </c>
      <c r="D101" s="1">
        <v>8.0749999999999993</v>
      </c>
      <c r="E101">
        <v>1</v>
      </c>
    </row>
    <row r="102" spans="1:5" x14ac:dyDescent="0.2">
      <c r="A102" s="2">
        <v>16880.683249999998</v>
      </c>
      <c r="B102" s="2">
        <v>2766.3755000000001</v>
      </c>
      <c r="C102" s="2">
        <v>3770.2550000000001</v>
      </c>
      <c r="D102" s="1">
        <v>7.3583333333333334</v>
      </c>
      <c r="E102">
        <v>1</v>
      </c>
    </row>
    <row r="103" spans="1:5" x14ac:dyDescent="0.2">
      <c r="A103" s="2">
        <v>17608.13825</v>
      </c>
      <c r="B103" s="2">
        <v>2887.4450000000002</v>
      </c>
      <c r="C103" s="2">
        <v>3888.4369999999999</v>
      </c>
      <c r="D103" s="1">
        <v>6.1583333333333332</v>
      </c>
      <c r="E103">
        <v>1</v>
      </c>
    </row>
    <row r="104" spans="1:5" x14ac:dyDescent="0.2">
      <c r="A104" s="2">
        <v>18295.019</v>
      </c>
      <c r="B104" s="2">
        <v>2794.94175</v>
      </c>
      <c r="C104" s="2">
        <v>4005.8252499999999</v>
      </c>
      <c r="D104" s="1">
        <v>5.2750000000000004</v>
      </c>
      <c r="E104">
        <v>1</v>
      </c>
    </row>
    <row r="105" spans="1:5" x14ac:dyDescent="0.2">
      <c r="A105" s="2">
        <v>18804.913250000001</v>
      </c>
      <c r="B105" s="2">
        <v>2738.8297499999999</v>
      </c>
      <c r="C105" s="2">
        <v>4127.9747500000003</v>
      </c>
      <c r="D105" s="1">
        <v>4.875</v>
      </c>
      <c r="E105">
        <v>1</v>
      </c>
    </row>
    <row r="106" spans="1:5" x14ac:dyDescent="0.2">
      <c r="A106" s="2">
        <v>19612.102500000001</v>
      </c>
      <c r="B106" s="2">
        <v>2931.5884999999998</v>
      </c>
      <c r="C106" s="2">
        <v>4240.54475</v>
      </c>
      <c r="D106" s="1">
        <v>4.3583333333333334</v>
      </c>
      <c r="E106">
        <v>1</v>
      </c>
    </row>
    <row r="107" spans="1:5" x14ac:dyDescent="0.2">
      <c r="A107" s="2">
        <v>20656.515500000001</v>
      </c>
      <c r="B107" s="2">
        <v>3131.1657500000001</v>
      </c>
      <c r="C107" s="2">
        <v>4489.4790000000003</v>
      </c>
      <c r="D107" s="1">
        <v>3.8916666666666666</v>
      </c>
      <c r="E107">
        <v>1</v>
      </c>
    </row>
    <row r="108" spans="1:5" x14ac:dyDescent="0.2">
      <c r="A108" s="2">
        <v>21521.395</v>
      </c>
      <c r="B108" s="2">
        <v>3116.9535000000001</v>
      </c>
      <c r="C108" s="2">
        <v>4748.5664999999999</v>
      </c>
      <c r="D108" s="1">
        <v>3.6833333333333331</v>
      </c>
      <c r="E108">
        <v>1</v>
      </c>
    </row>
    <row r="109" spans="1:5" x14ac:dyDescent="0.2">
      <c r="A109" s="2">
        <v>21322.949499999999</v>
      </c>
      <c r="B109" s="2">
        <v>2776.5034999999998</v>
      </c>
      <c r="C109" s="2">
        <v>6669.6369999999997</v>
      </c>
      <c r="D109" s="1">
        <v>8.0916666666666668</v>
      </c>
      <c r="E109">
        <v>1</v>
      </c>
    </row>
    <row r="110" spans="1:5" x14ac:dyDescent="0.2">
      <c r="A110" s="2">
        <v>23594.030750000002</v>
      </c>
      <c r="B110" s="2">
        <v>3408.2764999999999</v>
      </c>
      <c r="C110" s="2">
        <v>7128.5574999999999</v>
      </c>
      <c r="D110" s="1">
        <v>5.3666666666666671</v>
      </c>
      <c r="E110">
        <v>1</v>
      </c>
    </row>
    <row r="111" spans="1:5" x14ac:dyDescent="0.2">
      <c r="A111" s="2">
        <v>25744.108250000001</v>
      </c>
      <c r="B111" s="2">
        <v>3966.1644999999999</v>
      </c>
      <c r="C111" s="2">
        <v>6038.5110000000004</v>
      </c>
      <c r="D111" s="1">
        <v>3.6416666666666666</v>
      </c>
      <c r="E111">
        <v>1</v>
      </c>
    </row>
    <row r="112" spans="1:5" x14ac:dyDescent="0.2">
      <c r="A112" s="2">
        <v>26938.307000000001</v>
      </c>
      <c r="B112" s="2">
        <v>3829.1709999999998</v>
      </c>
      <c r="C112" s="2">
        <v>6335.5379999999996</v>
      </c>
      <c r="D112" s="1">
        <v>3.5</v>
      </c>
      <c r="E112">
        <v>1</v>
      </c>
    </row>
    <row r="116" spans="1:14" x14ac:dyDescent="0.2">
      <c r="A116" s="25" t="s">
        <v>1</v>
      </c>
      <c r="B116" s="25" t="s">
        <v>6</v>
      </c>
      <c r="C116" s="25" t="s">
        <v>3</v>
      </c>
      <c r="D116" s="25" t="s">
        <v>2</v>
      </c>
      <c r="E116" s="25" t="s">
        <v>4</v>
      </c>
      <c r="G116" s="68" t="s">
        <v>124</v>
      </c>
      <c r="H116" s="68"/>
      <c r="I116" s="68"/>
      <c r="J116" s="68"/>
      <c r="K116" s="68"/>
      <c r="L116" s="68"/>
      <c r="M116" s="68"/>
      <c r="N116" s="68"/>
    </row>
    <row r="117" spans="1:14" ht="17" thickBot="1" x14ac:dyDescent="0.25">
      <c r="A117" s="2">
        <v>1073.3105</v>
      </c>
      <c r="B117" s="2">
        <v>55.76</v>
      </c>
      <c r="C117" s="2">
        <v>219.94399999999999</v>
      </c>
      <c r="D117" s="1">
        <v>4.9833333333333334</v>
      </c>
      <c r="E117" s="3">
        <v>7.1709041095890411</v>
      </c>
    </row>
    <row r="118" spans="1:14" x14ac:dyDescent="0.2">
      <c r="A118" s="2">
        <v>1164.8497500000001</v>
      </c>
      <c r="B118" s="2">
        <v>62.341999999999999</v>
      </c>
      <c r="C118" s="2">
        <v>241.60175000000001</v>
      </c>
      <c r="D118" s="1">
        <v>5.95</v>
      </c>
      <c r="E118" s="3">
        <v>4.6679452054794517</v>
      </c>
      <c r="G118" s="18" t="s">
        <v>23</v>
      </c>
      <c r="H118" s="18"/>
    </row>
    <row r="119" spans="1:14" x14ac:dyDescent="0.2">
      <c r="A119" s="2">
        <v>1279.1120000000001</v>
      </c>
      <c r="B119" s="2">
        <v>74.215500000000006</v>
      </c>
      <c r="C119" s="2">
        <v>268.01974999999999</v>
      </c>
      <c r="D119" s="1">
        <v>5.6</v>
      </c>
      <c r="E119" s="3">
        <v>4.4371311475409838</v>
      </c>
      <c r="G119" t="s">
        <v>24</v>
      </c>
      <c r="H119" s="8">
        <v>0.99645359940165545</v>
      </c>
    </row>
    <row r="120" spans="1:14" x14ac:dyDescent="0.2">
      <c r="A120" s="2">
        <v>1425.376</v>
      </c>
      <c r="B120" s="2">
        <v>91.159000000000006</v>
      </c>
      <c r="C120" s="2">
        <v>287.55549999999999</v>
      </c>
      <c r="D120" s="1">
        <v>4.8583333333333334</v>
      </c>
      <c r="E120" s="3">
        <v>8.7422739726027405</v>
      </c>
      <c r="G120" t="s">
        <v>25</v>
      </c>
      <c r="H120" s="19">
        <v>0.99291977576051493</v>
      </c>
    </row>
    <row r="121" spans="1:14" x14ac:dyDescent="0.2">
      <c r="A121" s="2">
        <v>1545.2425000000001</v>
      </c>
      <c r="B121" s="2">
        <v>127.46475</v>
      </c>
      <c r="C121" s="2">
        <v>319.84924999999998</v>
      </c>
      <c r="D121" s="1">
        <v>5.6416666666666666</v>
      </c>
      <c r="E121" s="3">
        <v>10.511397260273972</v>
      </c>
      <c r="G121" t="s">
        <v>26</v>
      </c>
      <c r="H121" s="8">
        <v>0.99234179827157742</v>
      </c>
    </row>
    <row r="122" spans="1:14" x14ac:dyDescent="0.2">
      <c r="A122" s="2">
        <v>1684.905</v>
      </c>
      <c r="B122" s="2">
        <v>122.7295</v>
      </c>
      <c r="C122" s="2">
        <v>374.75900000000001</v>
      </c>
      <c r="D122" s="1">
        <v>8.4749999999999996</v>
      </c>
      <c r="E122" s="3">
        <v>5.8211780821917811</v>
      </c>
      <c r="G122" t="s">
        <v>27</v>
      </c>
      <c r="H122" s="8">
        <v>629.01867813640615</v>
      </c>
    </row>
    <row r="123" spans="1:14" ht="17" thickBot="1" x14ac:dyDescent="0.25">
      <c r="A123" s="2">
        <v>1873.4124999999999</v>
      </c>
      <c r="B123" s="2">
        <v>151.1455</v>
      </c>
      <c r="C123" s="2">
        <v>403.48399999999998</v>
      </c>
      <c r="D123" s="1">
        <v>7.7</v>
      </c>
      <c r="E123" s="3">
        <v>5.0450819672131146</v>
      </c>
      <c r="G123" s="6" t="s">
        <v>28</v>
      </c>
      <c r="H123" s="6">
        <v>54</v>
      </c>
    </row>
    <row r="124" spans="1:14" x14ac:dyDescent="0.2">
      <c r="A124" s="2">
        <v>2081.8249999999998</v>
      </c>
      <c r="B124" s="2">
        <v>182.4425</v>
      </c>
      <c r="C124" s="2">
        <v>437.31675000000001</v>
      </c>
      <c r="D124" s="1">
        <v>7.05</v>
      </c>
      <c r="E124" s="3">
        <v>5.5423013698630141</v>
      </c>
    </row>
    <row r="125" spans="1:14" ht="17" thickBot="1" x14ac:dyDescent="0.25">
      <c r="A125" s="2">
        <v>2351.5987500000001</v>
      </c>
      <c r="B125" s="2">
        <v>212.24975000000001</v>
      </c>
      <c r="C125" s="2">
        <v>485.86500000000001</v>
      </c>
      <c r="D125" s="1">
        <v>6.0666666666666664</v>
      </c>
      <c r="E125" s="3">
        <v>7.9368767123287673</v>
      </c>
      <c r="G125" t="s">
        <v>29</v>
      </c>
    </row>
    <row r="126" spans="1:14" x14ac:dyDescent="0.2">
      <c r="A126" s="2">
        <v>2627.3262500000001</v>
      </c>
      <c r="B126" s="2">
        <v>252.67425</v>
      </c>
      <c r="C126" s="2">
        <v>534.38625000000002</v>
      </c>
      <c r="D126" s="1">
        <v>5.85</v>
      </c>
      <c r="E126" s="3">
        <v>11.202794520547945</v>
      </c>
      <c r="G126" s="7"/>
      <c r="H126" s="7" t="s">
        <v>30</v>
      </c>
      <c r="I126" s="7" t="s">
        <v>31</v>
      </c>
      <c r="J126" s="7" t="s">
        <v>32</v>
      </c>
      <c r="K126" s="7" t="s">
        <v>33</v>
      </c>
      <c r="L126" s="7" t="s">
        <v>34</v>
      </c>
    </row>
    <row r="127" spans="1:14" x14ac:dyDescent="0.2">
      <c r="A127" s="2">
        <v>2857.3085000000001</v>
      </c>
      <c r="B127" s="2">
        <v>293.82825000000003</v>
      </c>
      <c r="C127" s="2">
        <v>622.45524999999998</v>
      </c>
      <c r="D127" s="1">
        <v>7.1749999999999998</v>
      </c>
      <c r="E127" s="3">
        <v>13.349726775956285</v>
      </c>
      <c r="G127" t="s">
        <v>35</v>
      </c>
      <c r="H127">
        <v>4</v>
      </c>
      <c r="I127">
        <v>2718881697.6324205</v>
      </c>
      <c r="J127">
        <v>679720424.40810513</v>
      </c>
      <c r="K127">
        <v>1717.9211902970858</v>
      </c>
      <c r="L127">
        <v>5.3669503272691331E-52</v>
      </c>
    </row>
    <row r="128" spans="1:14" x14ac:dyDescent="0.2">
      <c r="A128" s="2">
        <v>3207.0412500000002</v>
      </c>
      <c r="B128" s="2">
        <v>317.75850000000003</v>
      </c>
      <c r="C128" s="2">
        <v>709.13499999999999</v>
      </c>
      <c r="D128" s="1">
        <v>7.6166666666666671</v>
      </c>
      <c r="E128" s="3">
        <v>16.38635616438356</v>
      </c>
      <c r="G128" t="s">
        <v>36</v>
      </c>
      <c r="H128">
        <v>49</v>
      </c>
      <c r="I128">
        <v>19387560.374779116</v>
      </c>
      <c r="J128">
        <v>395664.49744447175</v>
      </c>
    </row>
    <row r="129" spans="1:16" ht="17" thickBot="1" x14ac:dyDescent="0.25">
      <c r="A129" s="2">
        <v>3343.7892499999998</v>
      </c>
      <c r="B129" s="2">
        <v>303.18400000000003</v>
      </c>
      <c r="C129" s="2">
        <v>786.01649999999995</v>
      </c>
      <c r="D129" s="1">
        <v>9.7083333333333339</v>
      </c>
      <c r="E129" s="3">
        <v>12.237671232876712</v>
      </c>
      <c r="G129" s="6" t="s">
        <v>37</v>
      </c>
      <c r="H129" s="6">
        <v>53</v>
      </c>
      <c r="I129" s="6">
        <v>2738269258.0071998</v>
      </c>
      <c r="J129" s="6"/>
      <c r="K129" s="6"/>
      <c r="L129" s="6"/>
    </row>
    <row r="130" spans="1:16" ht="17" thickBot="1" x14ac:dyDescent="0.25">
      <c r="A130" s="2">
        <v>3634.0365000000002</v>
      </c>
      <c r="B130" s="2">
        <v>328.63825000000003</v>
      </c>
      <c r="C130" s="2">
        <v>851.94200000000001</v>
      </c>
      <c r="D130" s="1">
        <v>9.6</v>
      </c>
      <c r="E130" s="3">
        <v>9.0902739726027395</v>
      </c>
    </row>
    <row r="131" spans="1:16" x14ac:dyDescent="0.2">
      <c r="A131" s="2">
        <v>4037.614</v>
      </c>
      <c r="B131" s="2">
        <v>405.10725000000002</v>
      </c>
      <c r="C131" s="2">
        <v>907.68550000000005</v>
      </c>
      <c r="D131" s="1">
        <v>7.5083333333333329</v>
      </c>
      <c r="E131" s="3">
        <v>10.225081967213114</v>
      </c>
      <c r="G131" s="7"/>
      <c r="H131" s="7" t="s">
        <v>38</v>
      </c>
      <c r="I131" s="7" t="s">
        <v>27</v>
      </c>
      <c r="J131" s="7" t="s">
        <v>39</v>
      </c>
      <c r="K131" s="7" t="s">
        <v>40</v>
      </c>
      <c r="L131" s="7" t="s">
        <v>41</v>
      </c>
      <c r="M131" s="7" t="s">
        <v>42</v>
      </c>
      <c r="N131" s="7" t="s">
        <v>43</v>
      </c>
      <c r="O131" s="7" t="s">
        <v>44</v>
      </c>
    </row>
    <row r="132" spans="1:16" x14ac:dyDescent="0.2">
      <c r="A132" s="2">
        <v>4338.9804999999997</v>
      </c>
      <c r="B132" s="2">
        <v>417.2285</v>
      </c>
      <c r="C132" s="2">
        <v>974.97074999999995</v>
      </c>
      <c r="D132" s="1">
        <v>7.1916666666666664</v>
      </c>
      <c r="E132" s="3">
        <v>8.0996712328767124</v>
      </c>
      <c r="G132" t="s">
        <v>45</v>
      </c>
      <c r="H132" s="8">
        <v>2802.2308267409699</v>
      </c>
      <c r="I132" s="8">
        <v>525.33938245435661</v>
      </c>
      <c r="J132" s="8">
        <v>5.334134314562716</v>
      </c>
      <c r="K132" s="8">
        <v>2.4367825149429865E-6</v>
      </c>
      <c r="L132" s="8">
        <v>1746.5218126719283</v>
      </c>
      <c r="M132" s="8">
        <v>3857.9398408100114</v>
      </c>
      <c r="N132" s="8">
        <v>1746.5218126719283</v>
      </c>
      <c r="O132" s="8">
        <v>3857.9398408100114</v>
      </c>
    </row>
    <row r="133" spans="1:16" x14ac:dyDescent="0.2">
      <c r="A133" s="2">
        <v>4579.6324999999997</v>
      </c>
      <c r="B133" s="2">
        <v>452.86700000000002</v>
      </c>
      <c r="C133" s="2">
        <v>1033.848</v>
      </c>
      <c r="D133" s="1">
        <v>7</v>
      </c>
      <c r="E133" s="3">
        <v>6.7994794520547943</v>
      </c>
      <c r="G133" t="s">
        <v>6</v>
      </c>
      <c r="H133" s="8">
        <v>3.6360755810451657</v>
      </c>
      <c r="I133" s="8">
        <v>0.28451746055725918</v>
      </c>
      <c r="J133" s="8">
        <v>12.779797675416848</v>
      </c>
      <c r="K133" s="8">
        <v>3.2169644219974629E-17</v>
      </c>
      <c r="L133" s="8">
        <v>3.0643163377784028</v>
      </c>
      <c r="M133" s="8">
        <v>4.207834824311929</v>
      </c>
      <c r="N133" s="8">
        <v>3.0643163377784028</v>
      </c>
      <c r="O133" s="8">
        <v>4.207834824311929</v>
      </c>
    </row>
    <row r="134" spans="1:16" x14ac:dyDescent="0.2">
      <c r="A134" s="2">
        <v>4855.2162500000004</v>
      </c>
      <c r="B134" s="2">
        <v>508.71275000000003</v>
      </c>
      <c r="C134" s="2">
        <v>1065.22775</v>
      </c>
      <c r="D134" s="1">
        <v>6.1749999999999998</v>
      </c>
      <c r="E134" s="3">
        <v>6.660356164383562</v>
      </c>
      <c r="G134" t="s">
        <v>3</v>
      </c>
      <c r="H134" s="8">
        <v>1.5922322161259408</v>
      </c>
      <c r="I134" s="8">
        <v>0.17146619048993117</v>
      </c>
      <c r="J134" s="8">
        <v>9.2859835024995192</v>
      </c>
      <c r="K134" s="8">
        <v>2.2190763554753716E-12</v>
      </c>
      <c r="L134" s="8">
        <v>1.2476580057124902</v>
      </c>
      <c r="M134" s="8">
        <v>1.9368064265393914</v>
      </c>
      <c r="N134" s="8">
        <v>1.2476580057124902</v>
      </c>
      <c r="O134" s="8">
        <v>1.9368064265393914</v>
      </c>
    </row>
    <row r="135" spans="1:16" x14ac:dyDescent="0.2">
      <c r="A135" s="2">
        <v>5236.4380000000001</v>
      </c>
      <c r="B135" s="2">
        <v>553.99374999999998</v>
      </c>
      <c r="C135" s="2">
        <v>1122.3887500000001</v>
      </c>
      <c r="D135" s="1">
        <v>5.4916666666666671</v>
      </c>
      <c r="E135" s="3">
        <v>7.5718032786885248</v>
      </c>
      <c r="G135" t="s">
        <v>2</v>
      </c>
      <c r="H135" s="8">
        <v>-234.15989046435658</v>
      </c>
      <c r="I135" s="8">
        <v>58.102536590905878</v>
      </c>
      <c r="J135" s="8">
        <v>-4.0301147626833034</v>
      </c>
      <c r="K135" s="8">
        <v>1.9395592605261564E-4</v>
      </c>
      <c r="L135" s="8">
        <v>-350.92130921183656</v>
      </c>
      <c r="M135" s="8">
        <v>-117.39847171687663</v>
      </c>
      <c r="N135" s="8">
        <v>-350.92130921183656</v>
      </c>
      <c r="O135" s="8">
        <v>-117.39847171687663</v>
      </c>
    </row>
    <row r="136" spans="1:16" ht="17" thickBot="1" x14ac:dyDescent="0.25">
      <c r="A136" s="2">
        <v>5641.5794999999998</v>
      </c>
      <c r="B136" s="2">
        <v>591.03049999999996</v>
      </c>
      <c r="C136" s="2">
        <v>1201.838</v>
      </c>
      <c r="D136" s="1">
        <v>5.2583333333333329</v>
      </c>
      <c r="E136" s="3">
        <v>9.2149041095890407</v>
      </c>
      <c r="G136" s="6" t="s">
        <v>4</v>
      </c>
      <c r="H136" s="9">
        <v>-10.905135013986689</v>
      </c>
      <c r="I136" s="9">
        <v>33.353162993439142</v>
      </c>
      <c r="J136" s="9">
        <v>-0.32695954551992035</v>
      </c>
      <c r="K136" s="20">
        <v>0.74509113176354358</v>
      </c>
      <c r="L136" s="9">
        <v>-77.930825445537309</v>
      </c>
      <c r="M136" s="9">
        <v>56.120555417563928</v>
      </c>
      <c r="N136" s="9">
        <v>-77.930825445537309</v>
      </c>
      <c r="O136" s="9">
        <v>56.120555417563928</v>
      </c>
      <c r="P136" t="s">
        <v>77</v>
      </c>
    </row>
    <row r="137" spans="1:16" x14ac:dyDescent="0.2">
      <c r="A137" s="2">
        <v>5963.1445000000003</v>
      </c>
      <c r="B137" s="2">
        <v>629.72749999999996</v>
      </c>
      <c r="C137" s="2">
        <v>1290.90425</v>
      </c>
      <c r="D137" s="1">
        <v>5.6166666666666671</v>
      </c>
      <c r="E137" s="3">
        <v>8.0965205479452056</v>
      </c>
    </row>
    <row r="138" spans="1:16" x14ac:dyDescent="0.2">
      <c r="A138" s="2">
        <v>6158.12925</v>
      </c>
      <c r="B138" s="2">
        <v>623.54425000000003</v>
      </c>
      <c r="C138" s="2">
        <v>1356.2304999999999</v>
      </c>
      <c r="D138" s="1">
        <v>6.85</v>
      </c>
      <c r="E138" s="3">
        <v>5.6850136986301374</v>
      </c>
    </row>
    <row r="139" spans="1:16" x14ac:dyDescent="0.2">
      <c r="A139" s="2">
        <v>6520.3272500000003</v>
      </c>
      <c r="B139" s="2">
        <v>667.79075</v>
      </c>
      <c r="C139" s="2">
        <v>1488.85725</v>
      </c>
      <c r="D139" s="1">
        <v>7.4916666666666671</v>
      </c>
      <c r="E139" s="3">
        <v>3.5210655737704917</v>
      </c>
    </row>
    <row r="140" spans="1:16" x14ac:dyDescent="0.2">
      <c r="A140" s="2">
        <v>6858.5585000000001</v>
      </c>
      <c r="B140" s="2">
        <v>719.97275000000002</v>
      </c>
      <c r="C140" s="2">
        <v>1544.5744999999999</v>
      </c>
      <c r="D140" s="1">
        <v>6.9083333333333332</v>
      </c>
      <c r="E140" s="3">
        <v>3.0213424657534249</v>
      </c>
    </row>
    <row r="141" spans="1:16" x14ac:dyDescent="0.2">
      <c r="A141" s="2">
        <v>7287.2365</v>
      </c>
      <c r="B141" s="2">
        <v>813.42425000000003</v>
      </c>
      <c r="C141" s="2">
        <v>1584.96875</v>
      </c>
      <c r="D141" s="1">
        <v>6.1</v>
      </c>
      <c r="E141" s="3">
        <v>4.2063287671232876</v>
      </c>
    </row>
    <row r="142" spans="1:16" x14ac:dyDescent="0.2">
      <c r="A142" s="2">
        <v>7639.7492499999998</v>
      </c>
      <c r="B142" s="2">
        <v>902.57150000000001</v>
      </c>
      <c r="C142" s="2">
        <v>1659.5405000000001</v>
      </c>
      <c r="D142" s="1">
        <v>5.5916666666666668</v>
      </c>
      <c r="E142" s="3">
        <v>5.834301369863014</v>
      </c>
    </row>
    <row r="143" spans="1:16" x14ac:dyDescent="0.2">
      <c r="A143" s="2">
        <v>8073.1217500000002</v>
      </c>
      <c r="B143" s="2">
        <v>963.96574999999996</v>
      </c>
      <c r="C143" s="2">
        <v>1715.729</v>
      </c>
      <c r="D143" s="1">
        <v>5.4083333333333332</v>
      </c>
      <c r="E143" s="3">
        <v>5.3004644808743171</v>
      </c>
    </row>
    <row r="144" spans="1:16" x14ac:dyDescent="0.2">
      <c r="A144" s="2">
        <v>8577.5524999999998</v>
      </c>
      <c r="B144" s="2">
        <v>1055.7739999999999</v>
      </c>
      <c r="C144" s="2">
        <v>1759.35</v>
      </c>
      <c r="D144" s="1">
        <v>4.9416666666666664</v>
      </c>
      <c r="E144" s="3">
        <v>5.4615068493150689</v>
      </c>
    </row>
    <row r="145" spans="1:13" x14ac:dyDescent="0.2">
      <c r="A145" s="2">
        <v>9062.81675</v>
      </c>
      <c r="B145" s="2">
        <v>1115.68975</v>
      </c>
      <c r="C145" s="2">
        <v>1788.4392499999999</v>
      </c>
      <c r="D145" s="1">
        <v>4.5</v>
      </c>
      <c r="E145" s="3">
        <v>5.3509315068493155</v>
      </c>
      <c r="H145" s="50" t="s">
        <v>118</v>
      </c>
      <c r="I145" s="50" t="s">
        <v>106</v>
      </c>
      <c r="J145" s="50" t="s">
        <v>107</v>
      </c>
      <c r="K145" s="50" t="s">
        <v>108</v>
      </c>
      <c r="L145" s="50" t="s">
        <v>109</v>
      </c>
    </row>
    <row r="146" spans="1:13" x14ac:dyDescent="0.2">
      <c r="A146" s="2">
        <v>9631.1717499999995</v>
      </c>
      <c r="B146" s="2">
        <v>1252.4602500000001</v>
      </c>
      <c r="C146" s="2">
        <v>1836.827</v>
      </c>
      <c r="D146" s="1">
        <v>4.2166666666666668</v>
      </c>
      <c r="E146" s="3">
        <v>4.9723561643835614</v>
      </c>
      <c r="H146" s="65" t="s">
        <v>110</v>
      </c>
      <c r="I146" s="8">
        <v>1.7388638809973789</v>
      </c>
      <c r="J146" s="8">
        <v>8.8338644163478988E-2</v>
      </c>
      <c r="K146" s="8">
        <v>0.9933167338742428</v>
      </c>
      <c r="L146" s="8">
        <v>0.99277116112928299</v>
      </c>
      <c r="M146" t="s">
        <v>116</v>
      </c>
    </row>
    <row r="147" spans="1:13" x14ac:dyDescent="0.2">
      <c r="A147" s="2">
        <v>10250.951999999999</v>
      </c>
      <c r="B147" s="2">
        <v>1477.184</v>
      </c>
      <c r="C147" s="2">
        <v>1908.0915</v>
      </c>
      <c r="D147" s="1">
        <v>3.9666666666666668</v>
      </c>
      <c r="E147" s="3">
        <v>6.2374316939890706</v>
      </c>
      <c r="H147" s="65" t="s">
        <v>112</v>
      </c>
      <c r="I147" s="2">
        <v>-0.57946484940367649</v>
      </c>
      <c r="J147" s="2">
        <v>0.56493033704462747</v>
      </c>
      <c r="K147" s="8">
        <v>0.99295262210991275</v>
      </c>
      <c r="L147" s="8">
        <v>0.99237732595561989</v>
      </c>
      <c r="M147" t="s">
        <v>116</v>
      </c>
    </row>
    <row r="148" spans="1:13" x14ac:dyDescent="0.2">
      <c r="A148" s="2">
        <v>10581.929</v>
      </c>
      <c r="B148" s="2">
        <v>1403.559</v>
      </c>
      <c r="C148" s="2">
        <v>2017.3285000000001</v>
      </c>
      <c r="D148" s="1">
        <v>4.7416666666666671</v>
      </c>
      <c r="E148" s="3">
        <v>3.8783561643835616</v>
      </c>
      <c r="H148" s="65" t="s">
        <v>4</v>
      </c>
      <c r="I148" s="8">
        <v>-0.32695954551992035</v>
      </c>
      <c r="J148" s="8">
        <v>0.74509113176354358</v>
      </c>
      <c r="K148" s="8">
        <v>0.99291977576051493</v>
      </c>
      <c r="L148" s="8">
        <v>0.99234179827157742</v>
      </c>
      <c r="M148" t="s">
        <v>116</v>
      </c>
    </row>
    <row r="149" spans="1:13" x14ac:dyDescent="0.2">
      <c r="A149" s="2">
        <v>10929.108249999999</v>
      </c>
      <c r="B149" s="2">
        <v>1437.7239999999999</v>
      </c>
      <c r="C149" s="2">
        <v>2138.6997500000002</v>
      </c>
      <c r="D149" s="1">
        <v>5.7833333333333332</v>
      </c>
      <c r="E149" s="3">
        <v>1.6667945205479453</v>
      </c>
      <c r="H149" s="65"/>
      <c r="I149" s="8"/>
      <c r="J149" s="19"/>
      <c r="K149" s="19"/>
      <c r="L149" s="8"/>
    </row>
    <row r="150" spans="1:13" x14ac:dyDescent="0.2">
      <c r="A150" s="2">
        <v>11456.449500000001</v>
      </c>
      <c r="B150" s="2">
        <v>1557.1197500000001</v>
      </c>
      <c r="C150" s="2">
        <v>2293.49575</v>
      </c>
      <c r="D150" s="1">
        <v>5.9916666666666671</v>
      </c>
      <c r="E150" s="3">
        <v>1.1264931506849316</v>
      </c>
    </row>
    <row r="151" spans="1:13" x14ac:dyDescent="0.2">
      <c r="A151" s="2">
        <v>12217.195750000001</v>
      </c>
      <c r="B151" s="2">
        <v>1810.5035</v>
      </c>
      <c r="C151" s="2">
        <v>2421.57125</v>
      </c>
      <c r="D151" s="1">
        <v>5.541666666666667</v>
      </c>
      <c r="E151" s="3">
        <v>1.3503278688524589</v>
      </c>
      <c r="H151" t="s">
        <v>76</v>
      </c>
    </row>
    <row r="152" spans="1:13" x14ac:dyDescent="0.2">
      <c r="A152" s="2">
        <v>13039.197</v>
      </c>
      <c r="B152" s="2">
        <v>2041.4825000000001</v>
      </c>
      <c r="C152" s="2">
        <v>2598.4634999999998</v>
      </c>
      <c r="D152" s="1">
        <v>5.083333333333333</v>
      </c>
      <c r="E152" s="3">
        <v>3.217068493150685</v>
      </c>
    </row>
    <row r="153" spans="1:13" x14ac:dyDescent="0.2">
      <c r="A153" s="2">
        <v>13815.583000000001</v>
      </c>
      <c r="B153" s="2">
        <v>2256.6232500000001</v>
      </c>
      <c r="C153" s="2">
        <v>2760.7217500000002</v>
      </c>
      <c r="D153" s="1">
        <v>4.6083333333333334</v>
      </c>
      <c r="E153" s="3">
        <v>4.9654246575342462</v>
      </c>
    </row>
    <row r="154" spans="1:13" x14ac:dyDescent="0.2">
      <c r="A154" s="2">
        <v>14474.227000000001</v>
      </c>
      <c r="B154" s="2">
        <v>2395.2275</v>
      </c>
      <c r="C154" s="2">
        <v>2928.0034999999998</v>
      </c>
      <c r="D154" s="1">
        <v>4.6166666666666671</v>
      </c>
      <c r="E154" s="3">
        <v>5.0173150684931507</v>
      </c>
    </row>
    <row r="155" spans="1:13" x14ac:dyDescent="0.2">
      <c r="A155" s="2">
        <v>14769.86175</v>
      </c>
      <c r="B155" s="2">
        <v>2576.1505000000002</v>
      </c>
      <c r="C155" s="2">
        <v>3206.9875000000002</v>
      </c>
      <c r="D155" s="1">
        <v>5.8</v>
      </c>
      <c r="E155" s="3">
        <v>1.9241803278688525</v>
      </c>
    </row>
    <row r="156" spans="1:13" x14ac:dyDescent="0.2">
      <c r="A156" s="2">
        <v>14478.06725</v>
      </c>
      <c r="B156" s="2">
        <v>2001.9267500000001</v>
      </c>
      <c r="C156" s="2">
        <v>3485.24</v>
      </c>
      <c r="D156" s="1">
        <v>9.2833333333333332</v>
      </c>
      <c r="E156" s="3">
        <v>0.1586027397260274</v>
      </c>
    </row>
    <row r="157" spans="1:13" x14ac:dyDescent="0.2">
      <c r="A157" s="2">
        <v>15048.971</v>
      </c>
      <c r="B157" s="2">
        <v>2389.5552499999999</v>
      </c>
      <c r="C157" s="2">
        <v>3764.6252500000001</v>
      </c>
      <c r="D157" s="1">
        <v>9.6083333333333325</v>
      </c>
      <c r="E157" s="3">
        <v>0.17624657534246577</v>
      </c>
    </row>
    <row r="158" spans="1:13" x14ac:dyDescent="0.2">
      <c r="A158" s="2">
        <v>15599.7315</v>
      </c>
      <c r="B158" s="2">
        <v>2695.4805000000001</v>
      </c>
      <c r="C158" s="2">
        <v>3807.7502500000001</v>
      </c>
      <c r="D158" s="1">
        <v>8.9333333333333336</v>
      </c>
      <c r="E158" s="3">
        <v>0.1015068493150685</v>
      </c>
    </row>
    <row r="159" spans="1:13" x14ac:dyDescent="0.2">
      <c r="A159" s="2">
        <v>16253.97</v>
      </c>
      <c r="B159" s="2">
        <v>2769.3175000000001</v>
      </c>
      <c r="C159" s="2">
        <v>3773.5032500000002</v>
      </c>
      <c r="D159" s="1">
        <v>8.0749999999999993</v>
      </c>
      <c r="E159" s="3">
        <v>0.14057377049180328</v>
      </c>
    </row>
    <row r="160" spans="1:13" x14ac:dyDescent="0.2">
      <c r="A160" s="2">
        <v>16880.683249999998</v>
      </c>
      <c r="B160" s="2">
        <v>2766.3755000000001</v>
      </c>
      <c r="C160" s="2">
        <v>3770.2550000000001</v>
      </c>
      <c r="D160" s="1">
        <v>7.3583333333333334</v>
      </c>
      <c r="E160" s="3">
        <v>0.10734246575342465</v>
      </c>
    </row>
    <row r="161" spans="1:5" x14ac:dyDescent="0.2">
      <c r="A161" s="2">
        <v>17608.13825</v>
      </c>
      <c r="B161" s="2">
        <v>2887.4450000000002</v>
      </c>
      <c r="C161" s="2">
        <v>3888.4369999999999</v>
      </c>
      <c r="D161" s="1">
        <v>6.1583333333333332</v>
      </c>
      <c r="E161" s="3">
        <v>8.8493150684931507E-2</v>
      </c>
    </row>
    <row r="162" spans="1:5" x14ac:dyDescent="0.2">
      <c r="A162" s="2">
        <v>18295.019</v>
      </c>
      <c r="B162" s="2">
        <v>2794.94175</v>
      </c>
      <c r="C162" s="2">
        <v>4005.8252499999999</v>
      </c>
      <c r="D162" s="1">
        <v>5.2750000000000004</v>
      </c>
      <c r="E162" s="3">
        <v>0.13372602739726028</v>
      </c>
    </row>
    <row r="163" spans="1:5" x14ac:dyDescent="0.2">
      <c r="A163" s="2">
        <v>18804.913250000001</v>
      </c>
      <c r="B163" s="2">
        <v>2738.8297499999999</v>
      </c>
      <c r="C163" s="2">
        <v>4127.9747500000003</v>
      </c>
      <c r="D163" s="1">
        <v>4.875</v>
      </c>
      <c r="E163" s="3">
        <v>0.39319672131147543</v>
      </c>
    </row>
    <row r="164" spans="1:5" x14ac:dyDescent="0.2">
      <c r="A164" s="2">
        <v>19612.102500000001</v>
      </c>
      <c r="B164" s="2">
        <v>2931.5884999999998</v>
      </c>
      <c r="C164" s="2">
        <v>4240.54475</v>
      </c>
      <c r="D164" s="1">
        <v>4.3583333333333334</v>
      </c>
      <c r="E164" s="3">
        <v>1.002958904109589</v>
      </c>
    </row>
    <row r="165" spans="1:5" x14ac:dyDescent="0.2">
      <c r="A165" s="2">
        <v>20656.515500000001</v>
      </c>
      <c r="B165" s="2">
        <v>3131.1657500000001</v>
      </c>
      <c r="C165" s="2">
        <v>4489.4790000000003</v>
      </c>
      <c r="D165" s="1">
        <v>3.8916666666666666</v>
      </c>
      <c r="E165" s="3">
        <v>1.8349315068493151</v>
      </c>
    </row>
    <row r="166" spans="1:5" x14ac:dyDescent="0.2">
      <c r="A166" s="2">
        <v>21521.395</v>
      </c>
      <c r="B166" s="2">
        <v>3116.9535000000001</v>
      </c>
      <c r="C166" s="2">
        <v>4748.5664999999999</v>
      </c>
      <c r="D166" s="1">
        <v>3.6833333333333331</v>
      </c>
      <c r="E166" s="3">
        <v>2.1572602739726028</v>
      </c>
    </row>
    <row r="167" spans="1:5" x14ac:dyDescent="0.2">
      <c r="A167" s="2">
        <v>21322.949499999999</v>
      </c>
      <c r="B167" s="2">
        <v>2776.5034999999998</v>
      </c>
      <c r="C167" s="2">
        <v>6669.6369999999997</v>
      </c>
      <c r="D167" s="1">
        <v>8.0916666666666668</v>
      </c>
      <c r="E167" s="3">
        <v>0.37224043715846994</v>
      </c>
    </row>
    <row r="168" spans="1:5" x14ac:dyDescent="0.2">
      <c r="A168" s="2">
        <v>23594.030750000002</v>
      </c>
      <c r="B168" s="2">
        <v>3408.2764999999999</v>
      </c>
      <c r="C168" s="2">
        <v>7128.5574999999999</v>
      </c>
      <c r="D168" s="1">
        <v>5.3666666666666671</v>
      </c>
      <c r="E168" s="3">
        <v>7.8684931506849312E-2</v>
      </c>
    </row>
    <row r="169" spans="1:5" x14ac:dyDescent="0.2">
      <c r="A169" s="2">
        <v>25744.108250000001</v>
      </c>
      <c r="B169" s="2">
        <v>3966.1644999999999</v>
      </c>
      <c r="C169" s="2">
        <v>6038.5110000000004</v>
      </c>
      <c r="D169" s="1">
        <v>3.6416666666666666</v>
      </c>
      <c r="E169" s="3">
        <v>1.6921917808219178</v>
      </c>
    </row>
    <row r="170" spans="1:5" x14ac:dyDescent="0.2">
      <c r="A170" s="2">
        <v>26938.307000000001</v>
      </c>
      <c r="B170" s="2">
        <v>3829.1709999999998</v>
      </c>
      <c r="C170" s="2">
        <v>6335.5379999999996</v>
      </c>
      <c r="D170" s="1">
        <v>3.5</v>
      </c>
      <c r="E170" s="3">
        <v>4.9719032258064519</v>
      </c>
    </row>
    <row r="174" spans="1:5" x14ac:dyDescent="0.2">
      <c r="A174" s="2"/>
      <c r="B174" s="2"/>
      <c r="C174" s="2"/>
      <c r="D174" s="1"/>
    </row>
    <row r="175" spans="1:5" x14ac:dyDescent="0.2">
      <c r="A175" s="2"/>
      <c r="B175" s="2"/>
      <c r="C175" s="2"/>
      <c r="D175" s="1"/>
    </row>
    <row r="176" spans="1:5" x14ac:dyDescent="0.2">
      <c r="A176" s="2"/>
      <c r="B176" s="2"/>
      <c r="C176" s="2"/>
      <c r="D176" s="1"/>
    </row>
    <row r="177" spans="1:4" x14ac:dyDescent="0.2">
      <c r="A177" s="2"/>
      <c r="B177" s="2"/>
      <c r="C177" s="2"/>
      <c r="D177" s="1"/>
    </row>
    <row r="178" spans="1:4" x14ac:dyDescent="0.2">
      <c r="A178" s="2"/>
      <c r="B178" s="2"/>
      <c r="C178" s="2"/>
      <c r="D178" s="1"/>
    </row>
    <row r="179" spans="1:4" x14ac:dyDescent="0.2">
      <c r="A179" s="2"/>
      <c r="B179" s="2"/>
      <c r="C179" s="2"/>
      <c r="D179" s="1"/>
    </row>
    <row r="180" spans="1:4" x14ac:dyDescent="0.2">
      <c r="A180" s="2"/>
      <c r="B180" s="2"/>
      <c r="C180" s="2"/>
      <c r="D180" s="1"/>
    </row>
    <row r="181" spans="1:4" x14ac:dyDescent="0.2">
      <c r="A181" s="2"/>
      <c r="B181" s="2"/>
      <c r="C181" s="2"/>
      <c r="D181" s="1"/>
    </row>
    <row r="182" spans="1:4" x14ac:dyDescent="0.2">
      <c r="A182" s="2"/>
      <c r="B182" s="2"/>
      <c r="C182" s="2"/>
      <c r="D182" s="1"/>
    </row>
    <row r="183" spans="1:4" x14ac:dyDescent="0.2">
      <c r="A183" s="2"/>
      <c r="B183" s="2"/>
      <c r="C183" s="2"/>
      <c r="D183" s="1"/>
    </row>
    <row r="184" spans="1:4" x14ac:dyDescent="0.2">
      <c r="A184" s="2"/>
      <c r="B184" s="2"/>
      <c r="C184" s="2"/>
      <c r="D184" s="1"/>
    </row>
    <row r="185" spans="1:4" x14ac:dyDescent="0.2">
      <c r="A185" s="2"/>
      <c r="B185" s="2"/>
      <c r="C185" s="2"/>
      <c r="D185" s="1"/>
    </row>
    <row r="186" spans="1:4" x14ac:dyDescent="0.2">
      <c r="A186" s="2"/>
      <c r="B186" s="2"/>
      <c r="C186" s="2"/>
      <c r="D186" s="1"/>
    </row>
    <row r="187" spans="1:4" x14ac:dyDescent="0.2">
      <c r="A187" s="2"/>
      <c r="B187" s="2"/>
      <c r="C187" s="2"/>
      <c r="D187" s="1"/>
    </row>
    <row r="188" spans="1:4" x14ac:dyDescent="0.2">
      <c r="A188" s="2"/>
      <c r="B188" s="2"/>
      <c r="C188" s="2"/>
      <c r="D188" s="1"/>
    </row>
    <row r="189" spans="1:4" x14ac:dyDescent="0.2">
      <c r="A189" s="2"/>
      <c r="B189" s="2"/>
      <c r="C189" s="2"/>
      <c r="D189" s="1"/>
    </row>
    <row r="190" spans="1:4" x14ac:dyDescent="0.2">
      <c r="A190" s="2"/>
      <c r="B190" s="2"/>
      <c r="C190" s="2"/>
      <c r="D190" s="1"/>
    </row>
    <row r="191" spans="1:4" x14ac:dyDescent="0.2">
      <c r="A191" s="2"/>
      <c r="B191" s="2"/>
      <c r="C191" s="2"/>
      <c r="D191" s="1"/>
    </row>
    <row r="192" spans="1:4" x14ac:dyDescent="0.2">
      <c r="A192" s="2"/>
      <c r="B192" s="2"/>
      <c r="C192" s="2"/>
      <c r="D192" s="1"/>
    </row>
    <row r="193" spans="1:4" x14ac:dyDescent="0.2">
      <c r="A193" s="2"/>
      <c r="B193" s="2"/>
      <c r="C193" s="2"/>
      <c r="D193" s="1"/>
    </row>
    <row r="194" spans="1:4" x14ac:dyDescent="0.2">
      <c r="A194" s="2"/>
      <c r="B194" s="2"/>
      <c r="C194" s="2"/>
      <c r="D194" s="1"/>
    </row>
    <row r="195" spans="1:4" x14ac:dyDescent="0.2">
      <c r="A195" s="2"/>
      <c r="B195" s="2"/>
      <c r="C195" s="2"/>
      <c r="D195" s="1"/>
    </row>
    <row r="196" spans="1:4" x14ac:dyDescent="0.2">
      <c r="A196" s="2"/>
      <c r="B196" s="2"/>
      <c r="C196" s="2"/>
      <c r="D196" s="1"/>
    </row>
    <row r="197" spans="1:4" x14ac:dyDescent="0.2">
      <c r="A197" s="2"/>
      <c r="B197" s="2"/>
      <c r="C197" s="2"/>
      <c r="D197" s="1"/>
    </row>
    <row r="198" spans="1:4" x14ac:dyDescent="0.2">
      <c r="A198" s="2"/>
      <c r="B198" s="2"/>
      <c r="C198" s="2"/>
      <c r="D198" s="1"/>
    </row>
    <row r="199" spans="1:4" x14ac:dyDescent="0.2">
      <c r="A199" s="2"/>
      <c r="B199" s="2"/>
      <c r="C199" s="2"/>
      <c r="D199" s="1"/>
    </row>
    <row r="200" spans="1:4" x14ac:dyDescent="0.2">
      <c r="A200" s="2"/>
      <c r="B200" s="2"/>
      <c r="C200" s="2"/>
      <c r="D200" s="1"/>
    </row>
    <row r="201" spans="1:4" x14ac:dyDescent="0.2">
      <c r="A201" s="2"/>
      <c r="B201" s="2"/>
      <c r="C201" s="2"/>
      <c r="D201" s="1"/>
    </row>
    <row r="202" spans="1:4" x14ac:dyDescent="0.2">
      <c r="A202" s="2"/>
      <c r="B202" s="2"/>
      <c r="C202" s="2"/>
      <c r="D202" s="1"/>
    </row>
    <row r="203" spans="1:4" x14ac:dyDescent="0.2">
      <c r="A203" s="2"/>
      <c r="B203" s="2"/>
      <c r="C203" s="2"/>
      <c r="D203" s="1"/>
    </row>
    <row r="204" spans="1:4" x14ac:dyDescent="0.2">
      <c r="A204" s="2"/>
      <c r="B204" s="2"/>
      <c r="C204" s="2"/>
      <c r="D204" s="1"/>
    </row>
    <row r="205" spans="1:4" x14ac:dyDescent="0.2">
      <c r="A205" s="2"/>
      <c r="B205" s="2"/>
      <c r="C205" s="2"/>
      <c r="D205" s="1"/>
    </row>
    <row r="206" spans="1:4" x14ac:dyDescent="0.2">
      <c r="A206" s="2"/>
      <c r="B206" s="2"/>
      <c r="C206" s="2"/>
      <c r="D206" s="1"/>
    </row>
    <row r="207" spans="1:4" x14ac:dyDescent="0.2">
      <c r="A207" s="2"/>
      <c r="B207" s="2"/>
      <c r="C207" s="2"/>
      <c r="D207" s="1"/>
    </row>
    <row r="208" spans="1:4" x14ac:dyDescent="0.2">
      <c r="A208" s="2"/>
      <c r="B208" s="2"/>
      <c r="C208" s="2"/>
      <c r="D208" s="1"/>
    </row>
    <row r="209" spans="1:4" x14ac:dyDescent="0.2">
      <c r="A209" s="2"/>
      <c r="B209" s="2"/>
      <c r="C209" s="2"/>
      <c r="D209" s="1"/>
    </row>
    <row r="210" spans="1:4" x14ac:dyDescent="0.2">
      <c r="A210" s="2"/>
      <c r="B210" s="2"/>
      <c r="C210" s="2"/>
      <c r="D210" s="1"/>
    </row>
    <row r="211" spans="1:4" x14ac:dyDescent="0.2">
      <c r="A211" s="2"/>
      <c r="B211" s="2"/>
      <c r="C211" s="2"/>
      <c r="D211" s="1"/>
    </row>
    <row r="212" spans="1:4" x14ac:dyDescent="0.2">
      <c r="A212" s="2"/>
      <c r="B212" s="2"/>
      <c r="C212" s="2"/>
      <c r="D212" s="1"/>
    </row>
    <row r="213" spans="1:4" x14ac:dyDescent="0.2">
      <c r="A213" s="2"/>
      <c r="B213" s="2"/>
      <c r="C213" s="2"/>
      <c r="D213" s="1"/>
    </row>
    <row r="214" spans="1:4" x14ac:dyDescent="0.2">
      <c r="A214" s="2"/>
      <c r="B214" s="2"/>
      <c r="C214" s="2"/>
      <c r="D214" s="1"/>
    </row>
    <row r="215" spans="1:4" x14ac:dyDescent="0.2">
      <c r="A215" s="2"/>
      <c r="B215" s="2"/>
      <c r="C215" s="2"/>
      <c r="D215" s="1"/>
    </row>
    <row r="216" spans="1:4" x14ac:dyDescent="0.2">
      <c r="A216" s="2"/>
      <c r="B216" s="2"/>
      <c r="C216" s="2"/>
      <c r="D216" s="1"/>
    </row>
    <row r="217" spans="1:4" x14ac:dyDescent="0.2">
      <c r="A217" s="2"/>
      <c r="B217" s="2"/>
      <c r="C217" s="2"/>
      <c r="D217" s="1"/>
    </row>
    <row r="218" spans="1:4" x14ac:dyDescent="0.2">
      <c r="A218" s="2"/>
      <c r="B218" s="2"/>
      <c r="C218" s="2"/>
      <c r="D218" s="1"/>
    </row>
    <row r="219" spans="1:4" x14ac:dyDescent="0.2">
      <c r="A219" s="2"/>
      <c r="B219" s="2"/>
      <c r="C219" s="2"/>
      <c r="D219" s="1"/>
    </row>
    <row r="220" spans="1:4" x14ac:dyDescent="0.2">
      <c r="A220" s="2"/>
      <c r="B220" s="2"/>
      <c r="C220" s="2"/>
      <c r="D220" s="1"/>
    </row>
    <row r="221" spans="1:4" x14ac:dyDescent="0.2">
      <c r="A221" s="2"/>
      <c r="B221" s="2"/>
      <c r="C221" s="2"/>
      <c r="D221" s="1"/>
    </row>
    <row r="222" spans="1:4" x14ac:dyDescent="0.2">
      <c r="A222" s="2"/>
      <c r="B222" s="2"/>
      <c r="C222" s="2"/>
      <c r="D222" s="1"/>
    </row>
    <row r="223" spans="1:4" x14ac:dyDescent="0.2">
      <c r="A223" s="2"/>
      <c r="B223" s="2"/>
      <c r="C223" s="2"/>
      <c r="D223" s="1"/>
    </row>
    <row r="224" spans="1:4" x14ac:dyDescent="0.2">
      <c r="A224" s="2"/>
      <c r="B224" s="2"/>
      <c r="C224" s="2"/>
      <c r="D224" s="1"/>
    </row>
    <row r="225" spans="1:4" x14ac:dyDescent="0.2">
      <c r="A225" s="2"/>
      <c r="B225" s="2"/>
      <c r="C225" s="2"/>
      <c r="D225" s="1"/>
    </row>
    <row r="226" spans="1:4" x14ac:dyDescent="0.2">
      <c r="A226" s="2"/>
      <c r="B226" s="2"/>
      <c r="C226" s="2"/>
      <c r="D226" s="1"/>
    </row>
    <row r="227" spans="1:4" x14ac:dyDescent="0.2">
      <c r="A227" s="2"/>
      <c r="B227" s="2"/>
      <c r="C227" s="2"/>
      <c r="D227" s="1"/>
    </row>
  </sheetData>
  <mergeCells count="1">
    <mergeCell ref="G116:N1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6D2CF-FF2B-4D51-8DC8-D2DF630F94AE}">
  <dimension ref="A1:W224"/>
  <sheetViews>
    <sheetView topLeftCell="B1" zoomScale="90" zoomScaleNormal="90" workbookViewId="0">
      <selection activeCell="O222" sqref="O222"/>
    </sheetView>
  </sheetViews>
  <sheetFormatPr baseColWidth="10" defaultColWidth="8.83203125" defaultRowHeight="16" x14ac:dyDescent="0.2"/>
  <cols>
    <col min="1" max="1" width="8.83203125" style="3"/>
    <col min="2" max="2" width="13.1640625" customWidth="1"/>
    <col min="3" max="3" width="15.1640625" customWidth="1"/>
    <col min="4" max="5" width="15.83203125" customWidth="1"/>
    <col min="6" max="7" width="13.6640625" customWidth="1"/>
    <col min="12" max="12" width="11.1640625" bestFit="1" customWidth="1"/>
  </cols>
  <sheetData>
    <row r="1" spans="1:23" ht="34" x14ac:dyDescent="0.2">
      <c r="A1" s="37" t="s">
        <v>1</v>
      </c>
      <c r="B1" s="25" t="s">
        <v>6</v>
      </c>
      <c r="C1" s="25" t="s">
        <v>3</v>
      </c>
      <c r="D1" s="38" t="s">
        <v>2</v>
      </c>
      <c r="E1" s="25" t="s">
        <v>86</v>
      </c>
      <c r="F1" s="25" t="s">
        <v>85</v>
      </c>
      <c r="K1" t="s">
        <v>22</v>
      </c>
      <c r="T1" s="41" t="s">
        <v>67</v>
      </c>
      <c r="U1" s="28"/>
      <c r="V1" s="29"/>
      <c r="W1" s="30"/>
    </row>
    <row r="2" spans="1:23" ht="17" thickBot="1" x14ac:dyDescent="0.25">
      <c r="A2" s="3">
        <v>1073.3105</v>
      </c>
      <c r="B2" s="2">
        <v>55.76</v>
      </c>
      <c r="C2" s="2">
        <v>219.94399999999999</v>
      </c>
      <c r="D2" s="1">
        <v>4.9833333333333334</v>
      </c>
      <c r="E2">
        <f t="shared" ref="E2:E33" si="0">$L$17 + $L$18*B2 +$L$19*C2+$L$20*D2</f>
        <v>2094.3176443350339</v>
      </c>
      <c r="F2" s="3">
        <v>-1021.0071443350339</v>
      </c>
      <c r="T2" s="31" t="s">
        <v>68</v>
      </c>
      <c r="U2" s="2"/>
      <c r="W2" s="32"/>
    </row>
    <row r="3" spans="1:23" x14ac:dyDescent="0.2">
      <c r="A3" s="3">
        <v>1164.8497500000001</v>
      </c>
      <c r="B3" s="2">
        <v>62.341999999999999</v>
      </c>
      <c r="C3" s="2">
        <v>241.60175000000001</v>
      </c>
      <c r="D3" s="1">
        <v>5.95</v>
      </c>
      <c r="E3">
        <f t="shared" si="0"/>
        <v>1929.6417223425412</v>
      </c>
      <c r="F3" s="3">
        <v>-764.79197234254116</v>
      </c>
      <c r="K3" s="18" t="s">
        <v>23</v>
      </c>
      <c r="L3" s="18"/>
      <c r="T3" s="31" t="s">
        <v>69</v>
      </c>
      <c r="U3" s="2"/>
      <c r="W3" s="32"/>
    </row>
    <row r="4" spans="1:23" x14ac:dyDescent="0.2">
      <c r="A4" s="3">
        <v>1279.1120000000001</v>
      </c>
      <c r="B4" s="2">
        <v>74.215500000000006</v>
      </c>
      <c r="C4" s="2">
        <v>268.01974999999999</v>
      </c>
      <c r="D4" s="1">
        <v>5.6</v>
      </c>
      <c r="E4">
        <f t="shared" si="0"/>
        <v>2096.0158656197063</v>
      </c>
      <c r="F4" s="3">
        <v>-816.90386561970627</v>
      </c>
      <c r="K4" t="s">
        <v>24</v>
      </c>
      <c r="L4">
        <v>0.9964458484757065</v>
      </c>
      <c r="T4" s="31" t="s">
        <v>70</v>
      </c>
      <c r="U4" s="2"/>
      <c r="W4" s="32"/>
    </row>
    <row r="5" spans="1:23" x14ac:dyDescent="0.2">
      <c r="A5" s="3">
        <v>1425.376</v>
      </c>
      <c r="B5" s="2">
        <v>91.159000000000006</v>
      </c>
      <c r="C5" s="2">
        <v>287.55549999999999</v>
      </c>
      <c r="D5" s="1">
        <v>4.8583333333333334</v>
      </c>
      <c r="E5">
        <f t="shared" si="0"/>
        <v>2360.492168970849</v>
      </c>
      <c r="F5" s="3">
        <v>-935.116168970849</v>
      </c>
      <c r="K5" t="s">
        <v>25</v>
      </c>
      <c r="L5">
        <v>0.99290432894447067</v>
      </c>
      <c r="T5" s="31" t="s">
        <v>71</v>
      </c>
      <c r="U5" s="2"/>
      <c r="W5" s="32"/>
    </row>
    <row r="6" spans="1:23" ht="17" thickBot="1" x14ac:dyDescent="0.25">
      <c r="A6" s="3">
        <v>1545.2425000000001</v>
      </c>
      <c r="B6" s="2">
        <v>127.46475</v>
      </c>
      <c r="C6" s="2">
        <v>319.84924999999998</v>
      </c>
      <c r="D6" s="1">
        <v>5.6416666666666666</v>
      </c>
      <c r="E6">
        <f t="shared" si="0"/>
        <v>2364.0618429765091</v>
      </c>
      <c r="F6" s="3">
        <v>-818.81934297650901</v>
      </c>
      <c r="K6" t="s">
        <v>26</v>
      </c>
      <c r="L6">
        <v>0.99247858868113892</v>
      </c>
      <c r="T6" s="33" t="s">
        <v>72</v>
      </c>
      <c r="U6" s="34"/>
      <c r="V6" s="35"/>
      <c r="W6" s="36"/>
    </row>
    <row r="7" spans="1:23" x14ac:dyDescent="0.2">
      <c r="A7" s="3">
        <v>1684.905</v>
      </c>
      <c r="B7" s="2">
        <v>122.7295</v>
      </c>
      <c r="C7" s="2">
        <v>374.75900000000001</v>
      </c>
      <c r="D7" s="1">
        <v>8.4749999999999996</v>
      </c>
      <c r="E7">
        <f t="shared" si="0"/>
        <v>1779.6588699860083</v>
      </c>
      <c r="F7" s="3">
        <v>-94.75386998600834</v>
      </c>
      <c r="K7" t="s">
        <v>27</v>
      </c>
      <c r="L7">
        <v>623.37561576127246</v>
      </c>
    </row>
    <row r="8" spans="1:23" ht="17" thickBot="1" x14ac:dyDescent="0.25">
      <c r="A8" s="3">
        <v>1873.4124999999999</v>
      </c>
      <c r="B8" s="2">
        <v>151.1455</v>
      </c>
      <c r="C8" s="2">
        <v>403.48399999999998</v>
      </c>
      <c r="D8" s="1">
        <v>7.7</v>
      </c>
      <c r="E8">
        <f t="shared" si="0"/>
        <v>2108.5128236390692</v>
      </c>
      <c r="F8" s="3">
        <v>-235.1003236390693</v>
      </c>
      <c r="K8" s="6" t="s">
        <v>28</v>
      </c>
      <c r="L8" s="6">
        <v>54</v>
      </c>
    </row>
    <row r="9" spans="1:23" x14ac:dyDescent="0.2">
      <c r="A9" s="3">
        <v>2081.8249999999998</v>
      </c>
      <c r="B9" s="2">
        <v>182.4425</v>
      </c>
      <c r="C9" s="2">
        <v>437.31675000000001</v>
      </c>
      <c r="D9" s="1">
        <v>7.05</v>
      </c>
      <c r="E9">
        <f t="shared" si="0"/>
        <v>2427.184254457723</v>
      </c>
      <c r="F9" s="3">
        <v>-345.35925445772318</v>
      </c>
    </row>
    <row r="10" spans="1:23" ht="17" thickBot="1" x14ac:dyDescent="0.25">
      <c r="A10" s="3">
        <v>2351.5987500000001</v>
      </c>
      <c r="B10" s="2">
        <v>212.24975000000001</v>
      </c>
      <c r="C10" s="2">
        <v>485.86500000000001</v>
      </c>
      <c r="D10" s="1">
        <v>6.0666666666666664</v>
      </c>
      <c r="E10">
        <f t="shared" si="0"/>
        <v>2840.7720139689354</v>
      </c>
      <c r="F10" s="3">
        <v>-489.17326396893532</v>
      </c>
      <c r="K10" t="s">
        <v>29</v>
      </c>
    </row>
    <row r="11" spans="1:23" x14ac:dyDescent="0.2">
      <c r="A11" s="3">
        <v>2627.3262500000001</v>
      </c>
      <c r="B11" s="2">
        <v>252.67425</v>
      </c>
      <c r="C11" s="2">
        <v>534.38625000000002</v>
      </c>
      <c r="D11" s="1">
        <v>5.85</v>
      </c>
      <c r="E11">
        <f t="shared" si="0"/>
        <v>3116.1914538089623</v>
      </c>
      <c r="F11" s="3">
        <v>-488.86520380896218</v>
      </c>
      <c r="K11" s="7"/>
      <c r="L11" s="7" t="s">
        <v>30</v>
      </c>
      <c r="M11" s="7" t="s">
        <v>31</v>
      </c>
      <c r="N11" s="7" t="s">
        <v>32</v>
      </c>
      <c r="O11" s="7" t="s">
        <v>33</v>
      </c>
      <c r="P11" s="7" t="s">
        <v>34</v>
      </c>
    </row>
    <row r="12" spans="1:23" x14ac:dyDescent="0.2">
      <c r="A12" s="3">
        <v>2857.3085000000001</v>
      </c>
      <c r="B12" s="2">
        <v>293.82825000000003</v>
      </c>
      <c r="C12" s="2">
        <v>622.45524999999998</v>
      </c>
      <c r="D12" s="1">
        <v>7.1749999999999998</v>
      </c>
      <c r="E12">
        <f t="shared" si="0"/>
        <v>3101.1256238743827</v>
      </c>
      <c r="F12" s="3">
        <v>-243.81712387438256</v>
      </c>
      <c r="K12" t="s">
        <v>35</v>
      </c>
      <c r="L12">
        <v>3</v>
      </c>
      <c r="M12">
        <v>2718839400.0909123</v>
      </c>
      <c r="N12">
        <v>906279800.03030407</v>
      </c>
      <c r="O12">
        <v>2332.1832921655227</v>
      </c>
      <c r="P12">
        <v>1.0744943460293185E-53</v>
      </c>
    </row>
    <row r="13" spans="1:23" x14ac:dyDescent="0.2">
      <c r="A13" s="3">
        <v>3207.0412500000002</v>
      </c>
      <c r="B13" s="2">
        <v>317.75850000000003</v>
      </c>
      <c r="C13" s="2">
        <v>709.13499999999999</v>
      </c>
      <c r="D13" s="1">
        <v>7.6166666666666671</v>
      </c>
      <c r="E13">
        <f t="shared" si="0"/>
        <v>3224.6944062478196</v>
      </c>
      <c r="F13" s="3">
        <v>-17.653156247819425</v>
      </c>
      <c r="K13" t="s">
        <v>36</v>
      </c>
      <c r="L13">
        <v>50</v>
      </c>
      <c r="M13">
        <v>19429857.916287277</v>
      </c>
      <c r="N13">
        <v>388597.15832574555</v>
      </c>
    </row>
    <row r="14" spans="1:23" ht="17" thickBot="1" x14ac:dyDescent="0.25">
      <c r="A14" s="3">
        <v>3343.7892499999998</v>
      </c>
      <c r="B14" s="2">
        <v>303.18400000000003</v>
      </c>
      <c r="C14" s="2">
        <v>786.01649999999995</v>
      </c>
      <c r="D14" s="1">
        <v>9.7083333333333339</v>
      </c>
      <c r="E14">
        <f t="shared" si="0"/>
        <v>2810.4307549156556</v>
      </c>
      <c r="F14" s="3">
        <v>533.35849508434421</v>
      </c>
      <c r="K14" s="6" t="s">
        <v>37</v>
      </c>
      <c r="L14" s="6">
        <v>53</v>
      </c>
      <c r="M14" s="6">
        <v>2738269258.0071998</v>
      </c>
      <c r="N14" s="6"/>
      <c r="O14" s="6"/>
      <c r="P14" s="6"/>
    </row>
    <row r="15" spans="1:23" ht="17" thickBot="1" x14ac:dyDescent="0.25">
      <c r="A15" s="3">
        <v>3634.0365000000002</v>
      </c>
      <c r="B15" s="2">
        <v>328.63825000000003</v>
      </c>
      <c r="C15" s="2">
        <v>851.94200000000001</v>
      </c>
      <c r="D15" s="1">
        <v>9.6</v>
      </c>
      <c r="E15">
        <f t="shared" si="0"/>
        <v>3033.6088880268112</v>
      </c>
      <c r="F15" s="3">
        <v>600.42761197318896</v>
      </c>
    </row>
    <row r="16" spans="1:23" x14ac:dyDescent="0.2">
      <c r="A16" s="3">
        <v>4037.614</v>
      </c>
      <c r="B16" s="2">
        <v>405.10725000000002</v>
      </c>
      <c r="C16" s="2">
        <v>907.68550000000005</v>
      </c>
      <c r="D16" s="1">
        <v>7.5083333333333329</v>
      </c>
      <c r="E16">
        <f t="shared" si="0"/>
        <v>3885.7060990087293</v>
      </c>
      <c r="F16" s="3">
        <v>151.90790099127071</v>
      </c>
      <c r="K16" s="7"/>
      <c r="L16" s="7" t="s">
        <v>38</v>
      </c>
      <c r="M16" s="7" t="s">
        <v>27</v>
      </c>
      <c r="N16" s="7" t="s">
        <v>39</v>
      </c>
      <c r="O16" s="7" t="s">
        <v>40</v>
      </c>
      <c r="P16" s="7" t="s">
        <v>41</v>
      </c>
      <c r="Q16" s="7" t="s">
        <v>42</v>
      </c>
      <c r="R16" s="7" t="s">
        <v>43</v>
      </c>
    </row>
    <row r="17" spans="1:18" x14ac:dyDescent="0.2">
      <c r="A17" s="3">
        <v>4338.9804999999997</v>
      </c>
      <c r="B17" s="2">
        <v>417.2285</v>
      </c>
      <c r="C17" s="2">
        <v>974.97074999999995</v>
      </c>
      <c r="D17" s="1">
        <v>7.1916666666666664</v>
      </c>
      <c r="E17">
        <f t="shared" si="0"/>
        <v>4110.2687612849568</v>
      </c>
      <c r="F17" s="3">
        <v>228.71173871504288</v>
      </c>
      <c r="K17" t="s">
        <v>45</v>
      </c>
      <c r="L17" s="3">
        <v>2691.020035894689</v>
      </c>
      <c r="M17" s="3">
        <v>396.76911888234275</v>
      </c>
      <c r="N17" s="3">
        <v>6.7823323636552457</v>
      </c>
      <c r="O17" s="3">
        <v>1.3147497943567813E-8</v>
      </c>
      <c r="P17" s="3">
        <v>1894.0858067633694</v>
      </c>
      <c r="Q17" s="3">
        <v>3487.9542650260087</v>
      </c>
      <c r="R17" s="3">
        <v>1894.0858067633694</v>
      </c>
    </row>
    <row r="18" spans="1:18" x14ac:dyDescent="0.2">
      <c r="A18" s="3">
        <v>4579.6324999999997</v>
      </c>
      <c r="B18" s="2">
        <v>452.86700000000002</v>
      </c>
      <c r="C18" s="2">
        <v>1033.848</v>
      </c>
      <c r="D18" s="1">
        <v>7</v>
      </c>
      <c r="E18">
        <f t="shared" si="0"/>
        <v>4378.8305549785737</v>
      </c>
      <c r="F18" s="3">
        <v>200.80194502142604</v>
      </c>
      <c r="K18" t="s">
        <v>6</v>
      </c>
      <c r="L18" s="3">
        <v>3.6669191592400048</v>
      </c>
      <c r="M18" s="3">
        <v>0.26601542340542572</v>
      </c>
      <c r="N18" s="3">
        <v>13.78461110373803</v>
      </c>
      <c r="O18" s="3">
        <v>1.1670914927987895E-18</v>
      </c>
      <c r="P18" s="3">
        <v>3.1326114565996948</v>
      </c>
      <c r="Q18" s="3">
        <v>4.2012268618803148</v>
      </c>
      <c r="R18" s="3">
        <v>3.1326114565996948</v>
      </c>
    </row>
    <row r="19" spans="1:18" x14ac:dyDescent="0.2">
      <c r="A19" s="3">
        <v>4855.2162500000004</v>
      </c>
      <c r="B19" s="2">
        <v>508.71275000000003</v>
      </c>
      <c r="C19" s="2">
        <v>1065.22775</v>
      </c>
      <c r="D19" s="1">
        <v>6.1749999999999998</v>
      </c>
      <c r="E19">
        <f t="shared" si="0"/>
        <v>4824.0354505954274</v>
      </c>
      <c r="F19" s="3">
        <v>31.180799404573008</v>
      </c>
      <c r="K19" t="s">
        <v>3</v>
      </c>
      <c r="L19" s="3">
        <v>1.5899825202501259</v>
      </c>
      <c r="M19" s="3">
        <v>0.16979105900345934</v>
      </c>
      <c r="N19" s="3">
        <v>9.3643477435271283</v>
      </c>
      <c r="O19" s="3">
        <v>1.3970965328205003E-12</v>
      </c>
      <c r="P19" s="3">
        <v>1.2489471415354896</v>
      </c>
      <c r="Q19" s="3">
        <v>1.9310178989647622</v>
      </c>
      <c r="R19" s="3">
        <v>1.2489471415354896</v>
      </c>
    </row>
    <row r="20" spans="1:18" ht="17" thickBot="1" x14ac:dyDescent="0.25">
      <c r="A20" s="3">
        <v>5236.4380000000001</v>
      </c>
      <c r="B20" s="2">
        <v>553.99374999999998</v>
      </c>
      <c r="C20" s="2">
        <v>1122.3887500000001</v>
      </c>
      <c r="D20" s="1">
        <v>5.4916666666666671</v>
      </c>
      <c r="E20">
        <f t="shared" si="0"/>
        <v>5238.7747620382479</v>
      </c>
      <c r="F20" s="3">
        <v>-2.336762038247798</v>
      </c>
      <c r="K20" s="6" t="s">
        <v>2</v>
      </c>
      <c r="L20" s="26">
        <v>-230.94520119988721</v>
      </c>
      <c r="M20" s="26">
        <v>56.750873287291164</v>
      </c>
      <c r="N20" s="26">
        <v>-4.0694563417688459</v>
      </c>
      <c r="O20" s="26">
        <v>1.6741387634088104E-4</v>
      </c>
      <c r="P20" s="26">
        <v>-344.93268486075152</v>
      </c>
      <c r="Q20" s="26">
        <v>-116.95771753902287</v>
      </c>
      <c r="R20" s="26">
        <v>-344.93268486075152</v>
      </c>
    </row>
    <row r="21" spans="1:18" x14ac:dyDescent="0.2">
      <c r="A21" s="3">
        <v>5641.5794999999998</v>
      </c>
      <c r="B21" s="2">
        <v>591.03049999999996</v>
      </c>
      <c r="C21" s="2">
        <v>1201.838</v>
      </c>
      <c r="D21" s="1">
        <v>5.2583333333333329</v>
      </c>
      <c r="E21">
        <f t="shared" si="0"/>
        <v>5554.7956625695188</v>
      </c>
      <c r="F21" s="3">
        <v>86.783837430481071</v>
      </c>
    </row>
    <row r="22" spans="1:18" x14ac:dyDescent="0.2">
      <c r="A22" s="3">
        <v>5963.1445000000003</v>
      </c>
      <c r="B22" s="2">
        <v>629.72749999999996</v>
      </c>
      <c r="C22" s="2">
        <v>1290.90425</v>
      </c>
      <c r="D22" s="1">
        <v>5.6166666666666671</v>
      </c>
      <c r="E22">
        <f t="shared" si="0"/>
        <v>5755.5528501555646</v>
      </c>
      <c r="F22" s="3">
        <v>207.59164984443578</v>
      </c>
    </row>
    <row r="23" spans="1:18" x14ac:dyDescent="0.2">
      <c r="A23" s="3">
        <v>6158.12925</v>
      </c>
      <c r="B23" s="2">
        <v>623.54425000000003</v>
      </c>
      <c r="C23" s="2">
        <v>1356.2304999999999</v>
      </c>
      <c r="D23" s="1">
        <v>6.85</v>
      </c>
      <c r="E23">
        <f t="shared" si="0"/>
        <v>5551.9145530644892</v>
      </c>
      <c r="F23" s="3">
        <v>606.2146969355108</v>
      </c>
    </row>
    <row r="24" spans="1:18" x14ac:dyDescent="0.2">
      <c r="A24" s="3">
        <v>6520.3272500000003</v>
      </c>
      <c r="B24" s="2">
        <v>667.79075</v>
      </c>
      <c r="C24" s="2">
        <v>1488.85725</v>
      </c>
      <c r="D24" s="1">
        <v>7.4916666666666671</v>
      </c>
      <c r="E24">
        <f t="shared" si="0"/>
        <v>5776.8472684247918</v>
      </c>
      <c r="F24" s="3">
        <v>743.47998157520851</v>
      </c>
      <c r="K24" t="s">
        <v>78</v>
      </c>
      <c r="P24" t="s">
        <v>83</v>
      </c>
    </row>
    <row r="25" spans="1:18" ht="17" thickBot="1" x14ac:dyDescent="0.25">
      <c r="A25" s="3">
        <v>6858.5585000000001</v>
      </c>
      <c r="B25" s="2">
        <v>719.97275000000002</v>
      </c>
      <c r="C25" s="2">
        <v>1544.5744999999999</v>
      </c>
      <c r="D25" s="1">
        <v>6.9083333333333332</v>
      </c>
      <c r="E25">
        <f t="shared" si="0"/>
        <v>6191.501931601927</v>
      </c>
      <c r="F25" s="3">
        <v>667.05656839807307</v>
      </c>
    </row>
    <row r="26" spans="1:18" x14ac:dyDescent="0.2">
      <c r="A26" s="3">
        <v>7287.2365</v>
      </c>
      <c r="B26" s="2">
        <v>813.42425000000003</v>
      </c>
      <c r="C26" s="2">
        <v>1584.96875</v>
      </c>
      <c r="D26" s="1">
        <v>6.1</v>
      </c>
      <c r="E26">
        <f t="shared" si="0"/>
        <v>6785.0878831335021</v>
      </c>
      <c r="F26" s="3">
        <v>502.14861686649783</v>
      </c>
      <c r="J26" s="7" t="s">
        <v>79</v>
      </c>
      <c r="K26" s="7" t="s">
        <v>80</v>
      </c>
      <c r="L26" s="7" t="s">
        <v>81</v>
      </c>
      <c r="N26" s="7" t="s">
        <v>82</v>
      </c>
      <c r="P26" s="7" t="s">
        <v>84</v>
      </c>
      <c r="Q26" s="7" t="s">
        <v>1</v>
      </c>
    </row>
    <row r="27" spans="1:18" x14ac:dyDescent="0.2">
      <c r="A27" s="3">
        <v>7639.7492499999998</v>
      </c>
      <c r="B27" s="2">
        <v>902.57150000000001</v>
      </c>
      <c r="C27" s="2">
        <v>1659.5405000000001</v>
      </c>
      <c r="D27" s="1">
        <v>5.5916666666666668</v>
      </c>
      <c r="E27">
        <f t="shared" si="0"/>
        <v>7347.9485650997976</v>
      </c>
      <c r="F27" s="3">
        <v>291.80068490020221</v>
      </c>
      <c r="J27">
        <v>1</v>
      </c>
      <c r="K27">
        <v>2094.3176443350339</v>
      </c>
      <c r="L27">
        <v>-1021.0071443350339</v>
      </c>
      <c r="N27">
        <v>-1.6862885976926749</v>
      </c>
      <c r="P27">
        <v>0.92592592592592593</v>
      </c>
      <c r="Q27">
        <v>1073.3105</v>
      </c>
    </row>
    <row r="28" spans="1:18" x14ac:dyDescent="0.2">
      <c r="A28" s="3">
        <v>8073.1217500000002</v>
      </c>
      <c r="B28" s="2">
        <v>963.96574999999996</v>
      </c>
      <c r="C28" s="2">
        <v>1715.729</v>
      </c>
      <c r="D28" s="1">
        <v>5.4083333333333332</v>
      </c>
      <c r="E28">
        <f t="shared" si="0"/>
        <v>7704.755003084354</v>
      </c>
      <c r="F28" s="3">
        <v>368.36674691564622</v>
      </c>
      <c r="J28">
        <v>2</v>
      </c>
      <c r="K28">
        <v>1929.6417223425412</v>
      </c>
      <c r="L28">
        <v>-764.79197234254116</v>
      </c>
      <c r="N28">
        <v>-1.2631253265206623</v>
      </c>
      <c r="P28">
        <v>2.7777777777777777</v>
      </c>
      <c r="Q28">
        <v>1164.8497500000001</v>
      </c>
    </row>
    <row r="29" spans="1:18" x14ac:dyDescent="0.2">
      <c r="A29" s="3">
        <v>8577.5524999999998</v>
      </c>
      <c r="B29" s="2">
        <v>1055.7739999999999</v>
      </c>
      <c r="C29" s="2">
        <v>1759.35</v>
      </c>
      <c r="D29" s="1">
        <v>4.9416666666666664</v>
      </c>
      <c r="E29">
        <f t="shared" si="0"/>
        <v>8218.5394887280963</v>
      </c>
      <c r="F29" s="3">
        <v>359.01301127190345</v>
      </c>
      <c r="J29">
        <v>3</v>
      </c>
      <c r="K29">
        <v>2096.0158656197059</v>
      </c>
      <c r="L29">
        <v>-816.90386561970581</v>
      </c>
      <c r="N29">
        <v>-1.3491929822907818</v>
      </c>
      <c r="P29">
        <v>4.6296296296296298</v>
      </c>
      <c r="Q29">
        <v>1279.1120000000001</v>
      </c>
    </row>
    <row r="30" spans="1:18" x14ac:dyDescent="0.2">
      <c r="A30" s="3">
        <v>9062.81675</v>
      </c>
      <c r="B30" s="2">
        <v>1115.68975</v>
      </c>
      <c r="C30" s="2">
        <v>1788.4392499999999</v>
      </c>
      <c r="D30" s="1">
        <v>4.5</v>
      </c>
      <c r="E30">
        <f t="shared" si="0"/>
        <v>8586.4978965671326</v>
      </c>
      <c r="F30" s="3">
        <v>476.3188534328674</v>
      </c>
      <c r="J30">
        <v>4</v>
      </c>
      <c r="K30">
        <v>2360.4921689708485</v>
      </c>
      <c r="L30">
        <v>-935.11616897084855</v>
      </c>
      <c r="N30">
        <v>-1.5444316349819407</v>
      </c>
      <c r="P30">
        <v>6.481481481481481</v>
      </c>
      <c r="Q30">
        <v>1425.376</v>
      </c>
    </row>
    <row r="31" spans="1:18" x14ac:dyDescent="0.2">
      <c r="A31" s="3">
        <v>9631.1717499999995</v>
      </c>
      <c r="B31" s="2">
        <v>1252.4602500000001</v>
      </c>
      <c r="C31" s="2">
        <v>1836.827</v>
      </c>
      <c r="D31" s="1">
        <v>4.2166666666666668</v>
      </c>
      <c r="E31">
        <f t="shared" si="0"/>
        <v>9230.3944138035022</v>
      </c>
      <c r="F31" s="3">
        <v>400.77733619649734</v>
      </c>
      <c r="J31">
        <v>5</v>
      </c>
      <c r="K31">
        <v>2364.0618429765091</v>
      </c>
      <c r="L31">
        <v>-818.81934297650901</v>
      </c>
      <c r="N31">
        <v>-1.3523565719324777</v>
      </c>
      <c r="P31">
        <v>8.3333333333333339</v>
      </c>
      <c r="Q31">
        <v>1545.2425000000001</v>
      </c>
    </row>
    <row r="32" spans="1:18" x14ac:dyDescent="0.2">
      <c r="A32" s="3">
        <v>10250.951999999999</v>
      </c>
      <c r="B32" s="2">
        <v>1477.184</v>
      </c>
      <c r="C32" s="2">
        <v>1908.0915</v>
      </c>
      <c r="D32" s="1">
        <v>3.9666666666666668</v>
      </c>
      <c r="E32">
        <f t="shared" si="0"/>
        <v>10225.4838478291</v>
      </c>
      <c r="F32" s="3">
        <v>25.468152170898975</v>
      </c>
      <c r="J32">
        <v>6</v>
      </c>
      <c r="K32">
        <v>1779.6588699860083</v>
      </c>
      <c r="L32">
        <v>-94.75386998600834</v>
      </c>
      <c r="N32">
        <v>-0.15649486042404123</v>
      </c>
      <c r="P32">
        <v>10.185185185185185</v>
      </c>
      <c r="Q32">
        <v>1684.905</v>
      </c>
    </row>
    <row r="33" spans="1:17" x14ac:dyDescent="0.2">
      <c r="A33" s="3">
        <v>10581.929</v>
      </c>
      <c r="B33" s="2">
        <v>1403.559</v>
      </c>
      <c r="C33" s="2">
        <v>2017.3285000000001</v>
      </c>
      <c r="D33" s="1">
        <v>4.7416666666666671</v>
      </c>
      <c r="E33">
        <f t="shared" si="0"/>
        <v>9950.2093143647053</v>
      </c>
      <c r="F33" s="3">
        <v>631.71968563529481</v>
      </c>
      <c r="J33">
        <v>7</v>
      </c>
      <c r="K33">
        <v>2108.5128236390692</v>
      </c>
      <c r="L33">
        <v>-235.1003236390693</v>
      </c>
      <c r="N33">
        <v>-0.38829012829740772</v>
      </c>
      <c r="P33">
        <v>12.037037037037036</v>
      </c>
      <c r="Q33">
        <v>1873.4124999999999</v>
      </c>
    </row>
    <row r="34" spans="1:17" x14ac:dyDescent="0.2">
      <c r="A34" s="3">
        <v>10929.108249999999</v>
      </c>
      <c r="B34" s="2">
        <v>1437.7239999999999</v>
      </c>
      <c r="C34" s="2">
        <v>2138.6997500000002</v>
      </c>
      <c r="D34" s="1">
        <v>5.7833333333333332</v>
      </c>
      <c r="E34">
        <f t="shared" ref="E34:E55" si="1">$L$17 + $L$18*B34 +$L$19*C34+$L$20*D34</f>
        <v>10027.899855484498</v>
      </c>
      <c r="F34" s="3">
        <v>901.20839451550091</v>
      </c>
      <c r="J34">
        <v>8</v>
      </c>
      <c r="K34">
        <v>2427.184254457723</v>
      </c>
      <c r="L34">
        <v>-345.35925445772318</v>
      </c>
      <c r="N34">
        <v>-0.57039304389881995</v>
      </c>
      <c r="P34">
        <v>13.888888888888889</v>
      </c>
      <c r="Q34">
        <v>2081.8249999999998</v>
      </c>
    </row>
    <row r="35" spans="1:17" x14ac:dyDescent="0.2">
      <c r="A35" s="3">
        <v>11456.449500000001</v>
      </c>
      <c r="B35" s="2">
        <v>1557.1197500000001</v>
      </c>
      <c r="C35" s="2">
        <v>2293.49575</v>
      </c>
      <c r="D35" s="1">
        <v>5.9916666666666671</v>
      </c>
      <c r="E35">
        <f t="shared" si="1"/>
        <v>10663.723769312657</v>
      </c>
      <c r="F35" s="3">
        <v>792.72573068734346</v>
      </c>
      <c r="J35">
        <v>9</v>
      </c>
      <c r="K35">
        <v>2840.7720139689359</v>
      </c>
      <c r="L35">
        <v>-489.17326396893577</v>
      </c>
      <c r="N35">
        <v>-0.80791530392685129</v>
      </c>
      <c r="P35">
        <v>15.74074074074074</v>
      </c>
      <c r="Q35">
        <v>2351.5987500000001</v>
      </c>
    </row>
    <row r="36" spans="1:17" x14ac:dyDescent="0.2">
      <c r="A36" s="3">
        <v>12217.195750000001</v>
      </c>
      <c r="B36" s="2">
        <v>1810.5035</v>
      </c>
      <c r="C36" s="2">
        <v>2421.57125</v>
      </c>
      <c r="D36" s="1">
        <v>5.541666666666667</v>
      </c>
      <c r="E36">
        <f t="shared" si="1"/>
        <v>11900.424643639981</v>
      </c>
      <c r="F36" s="3">
        <v>316.77110636001999</v>
      </c>
      <c r="J36">
        <v>10</v>
      </c>
      <c r="K36">
        <v>3116.1914538089613</v>
      </c>
      <c r="L36">
        <v>-488.86520380896127</v>
      </c>
      <c r="N36">
        <v>-0.80740651381891648</v>
      </c>
      <c r="P36">
        <v>17.592592592592595</v>
      </c>
      <c r="Q36">
        <v>2627.3262500000001</v>
      </c>
    </row>
    <row r="37" spans="1:17" x14ac:dyDescent="0.2">
      <c r="A37" s="3">
        <v>13039.197</v>
      </c>
      <c r="B37" s="2">
        <v>2041.4825000000001</v>
      </c>
      <c r="C37" s="2">
        <v>2598.4634999999998</v>
      </c>
      <c r="D37" s="1">
        <v>5.083333333333333</v>
      </c>
      <c r="E37">
        <f t="shared" si="1"/>
        <v>13134.511433473075</v>
      </c>
      <c r="F37" s="3">
        <v>-95.314433473075042</v>
      </c>
      <c r="J37">
        <v>11</v>
      </c>
      <c r="K37">
        <v>3101.1256238743827</v>
      </c>
      <c r="L37">
        <v>-243.81712387438256</v>
      </c>
      <c r="N37">
        <v>-0.40268673749522765</v>
      </c>
      <c r="P37">
        <v>19.444444444444446</v>
      </c>
      <c r="Q37">
        <v>2857.3085000000001</v>
      </c>
    </row>
    <row r="38" spans="1:17" x14ac:dyDescent="0.2">
      <c r="A38" s="3">
        <v>13815.583000000001</v>
      </c>
      <c r="B38" s="2">
        <v>2256.6232500000001</v>
      </c>
      <c r="C38" s="2">
        <v>2760.7217500000002</v>
      </c>
      <c r="D38" s="1">
        <v>4.6083333333333334</v>
      </c>
      <c r="E38">
        <f t="shared" si="1"/>
        <v>14291.101923417662</v>
      </c>
      <c r="F38" s="3">
        <v>-475.51892341766143</v>
      </c>
      <c r="J38">
        <v>12</v>
      </c>
      <c r="K38">
        <v>3224.6944062478196</v>
      </c>
      <c r="L38">
        <v>-17.653156247819425</v>
      </c>
      <c r="N38">
        <v>-2.9155835254583595E-2</v>
      </c>
      <c r="P38">
        <v>21.296296296296298</v>
      </c>
      <c r="Q38">
        <v>3207.0412500000002</v>
      </c>
    </row>
    <row r="39" spans="1:17" x14ac:dyDescent="0.2">
      <c r="A39" s="3">
        <v>14474.227000000001</v>
      </c>
      <c r="B39" s="2">
        <v>2395.2275</v>
      </c>
      <c r="C39" s="2">
        <v>2928.0034999999998</v>
      </c>
      <c r="D39" s="1">
        <v>4.6166666666666671</v>
      </c>
      <c r="E39">
        <f t="shared" si="1"/>
        <v>15063.403018408271</v>
      </c>
      <c r="F39" s="3">
        <v>-589.17601840827047</v>
      </c>
      <c r="J39">
        <v>13</v>
      </c>
      <c r="K39">
        <v>2810.4307549156556</v>
      </c>
      <c r="L39">
        <v>533.35849508434421</v>
      </c>
      <c r="N39">
        <v>0.88089133727758306</v>
      </c>
      <c r="P39">
        <v>23.148148148148149</v>
      </c>
      <c r="Q39">
        <v>3343.7892499999998</v>
      </c>
    </row>
    <row r="40" spans="1:17" x14ac:dyDescent="0.2">
      <c r="A40" s="3">
        <v>14769.86175</v>
      </c>
      <c r="B40" s="2">
        <v>2576.1505000000002</v>
      </c>
      <c r="C40" s="2">
        <v>3206.9875000000002</v>
      </c>
      <c r="D40" s="1">
        <v>5.8</v>
      </c>
      <c r="E40">
        <f t="shared" si="1"/>
        <v>15897.127562131713</v>
      </c>
      <c r="F40" s="3">
        <v>-1127.2658121317127</v>
      </c>
      <c r="J40">
        <v>14</v>
      </c>
      <c r="K40">
        <v>3033.6088880268112</v>
      </c>
      <c r="L40">
        <v>600.42761197318896</v>
      </c>
      <c r="N40">
        <v>0.99166224392058699</v>
      </c>
      <c r="P40">
        <v>25</v>
      </c>
      <c r="Q40">
        <v>3634.0365000000002</v>
      </c>
    </row>
    <row r="41" spans="1:17" x14ac:dyDescent="0.2">
      <c r="A41" s="3">
        <v>14478.06725</v>
      </c>
      <c r="B41" s="2">
        <v>2001.9267500000001</v>
      </c>
      <c r="C41" s="2">
        <v>3485.24</v>
      </c>
      <c r="D41" s="1">
        <v>9.2833333333333332</v>
      </c>
      <c r="E41">
        <f t="shared" si="1"/>
        <v>13429.452985269025</v>
      </c>
      <c r="F41" s="3">
        <v>1048.6142647309753</v>
      </c>
      <c r="J41">
        <v>15</v>
      </c>
      <c r="K41">
        <v>3885.7060990087289</v>
      </c>
      <c r="L41">
        <v>151.90790099127116</v>
      </c>
      <c r="N41">
        <v>0.25089007727545509</v>
      </c>
      <c r="P41">
        <v>26.851851851851855</v>
      </c>
      <c r="Q41">
        <v>4037.614</v>
      </c>
    </row>
    <row r="42" spans="1:17" x14ac:dyDescent="0.2">
      <c r="A42" s="3">
        <v>15048.971</v>
      </c>
      <c r="B42" s="2">
        <v>2389.5552499999999</v>
      </c>
      <c r="C42" s="2">
        <v>3764.6252500000001</v>
      </c>
      <c r="D42" s="1">
        <v>9.6083333333333325</v>
      </c>
      <c r="E42">
        <f t="shared" si="1"/>
        <v>15220.015832112238</v>
      </c>
      <c r="F42" s="3">
        <v>-171.04483211223851</v>
      </c>
      <c r="J42">
        <v>16</v>
      </c>
      <c r="K42">
        <v>4110.2687612849568</v>
      </c>
      <c r="L42">
        <v>228.71173871504288</v>
      </c>
      <c r="N42">
        <v>0.37773878399727223</v>
      </c>
      <c r="P42">
        <v>28.703703703703706</v>
      </c>
      <c r="Q42">
        <v>4338.9804999999997</v>
      </c>
    </row>
    <row r="43" spans="1:17" x14ac:dyDescent="0.2">
      <c r="A43" s="3">
        <v>15599.7315</v>
      </c>
      <c r="B43" s="2">
        <v>2695.4805000000001</v>
      </c>
      <c r="C43" s="2">
        <v>3807.7502500000001</v>
      </c>
      <c r="D43" s="1">
        <v>8.9333333333333336</v>
      </c>
      <c r="E43">
        <f t="shared" si="1"/>
        <v>16566.27499962824</v>
      </c>
      <c r="F43" s="3">
        <v>-966.54349962824017</v>
      </c>
      <c r="J43">
        <v>17</v>
      </c>
      <c r="K43">
        <v>4378.8305549785737</v>
      </c>
      <c r="L43">
        <v>200.80194502142604</v>
      </c>
      <c r="N43">
        <v>0.33164315466634037</v>
      </c>
      <c r="P43">
        <v>30.555555555555557</v>
      </c>
      <c r="Q43">
        <v>4579.6324999999997</v>
      </c>
    </row>
    <row r="44" spans="1:17" x14ac:dyDescent="0.2">
      <c r="A44" s="3">
        <v>16253.97</v>
      </c>
      <c r="B44" s="2">
        <v>2769.3175000000001</v>
      </c>
      <c r="C44" s="2">
        <v>3773.5032500000002</v>
      </c>
      <c r="D44" s="1">
        <v>8.0749999999999993</v>
      </c>
      <c r="E44">
        <f t="shared" si="1"/>
        <v>16980.805142581274</v>
      </c>
      <c r="F44" s="3">
        <v>-726.83514258127434</v>
      </c>
      <c r="J44">
        <v>18</v>
      </c>
      <c r="K44">
        <v>4824.0354505954274</v>
      </c>
      <c r="L44">
        <v>31.180799404573008</v>
      </c>
      <c r="N44">
        <v>5.1498000571894569E-2</v>
      </c>
      <c r="P44">
        <v>32.407407407407405</v>
      </c>
      <c r="Q44">
        <v>4855.2162500000004</v>
      </c>
    </row>
    <row r="45" spans="1:17" x14ac:dyDescent="0.2">
      <c r="A45" s="3">
        <v>16880.683249999998</v>
      </c>
      <c r="B45" s="2">
        <v>2766.3755000000001</v>
      </c>
      <c r="C45" s="2">
        <v>3770.2550000000001</v>
      </c>
      <c r="D45" s="1">
        <v>7.3583333333333334</v>
      </c>
      <c r="E45">
        <f t="shared" si="1"/>
        <v>17130.363133219973</v>
      </c>
      <c r="F45" s="3">
        <v>-249.67988321997473</v>
      </c>
      <c r="J45">
        <v>19</v>
      </c>
      <c r="K45">
        <v>5238.7747620382479</v>
      </c>
      <c r="L45">
        <v>-2.336762038247798</v>
      </c>
      <c r="N45">
        <v>-3.8593806149953176E-3</v>
      </c>
      <c r="P45">
        <v>34.25925925925926</v>
      </c>
      <c r="Q45">
        <v>5236.4380000000001</v>
      </c>
    </row>
    <row r="46" spans="1:17" x14ac:dyDescent="0.2">
      <c r="A46" s="3">
        <v>17608.13825</v>
      </c>
      <c r="B46" s="2">
        <v>2887.4450000000002</v>
      </c>
      <c r="C46" s="2">
        <v>3888.4369999999999</v>
      </c>
      <c r="D46" s="1">
        <v>6.1583333333333332</v>
      </c>
      <c r="E46">
        <f t="shared" si="1"/>
        <v>18039.356758017646</v>
      </c>
      <c r="F46" s="3">
        <v>-431.21850801764595</v>
      </c>
      <c r="J46">
        <v>20</v>
      </c>
      <c r="K46">
        <v>5554.7956625695188</v>
      </c>
      <c r="L46">
        <v>86.783837430481071</v>
      </c>
      <c r="N46">
        <v>0.14333160775123241</v>
      </c>
      <c r="P46">
        <v>36.111111111111107</v>
      </c>
      <c r="Q46">
        <v>5641.5794999999998</v>
      </c>
    </row>
    <row r="47" spans="1:17" x14ac:dyDescent="0.2">
      <c r="A47" s="3">
        <v>18295.019</v>
      </c>
      <c r="B47" s="2">
        <v>2794.94175</v>
      </c>
      <c r="C47" s="2">
        <v>4005.8252499999999</v>
      </c>
      <c r="D47" s="1">
        <v>5.2750000000000004</v>
      </c>
      <c r="E47">
        <f t="shared" si="1"/>
        <v>18090.801678276661</v>
      </c>
      <c r="F47" s="3">
        <v>204.21732172333941</v>
      </c>
      <c r="J47">
        <v>21</v>
      </c>
      <c r="K47">
        <v>5755.5528501555646</v>
      </c>
      <c r="L47">
        <v>207.59164984443578</v>
      </c>
      <c r="N47">
        <v>0.34285698591939895</v>
      </c>
      <c r="P47">
        <v>37.962962962962962</v>
      </c>
      <c r="Q47">
        <v>5963.1445000000003</v>
      </c>
    </row>
    <row r="48" spans="1:17" x14ac:dyDescent="0.2">
      <c r="A48" s="3">
        <v>18804.913250000001</v>
      </c>
      <c r="B48" s="2">
        <v>2738.8297499999999</v>
      </c>
      <c r="C48" s="2">
        <v>4127.9747500000003</v>
      </c>
      <c r="D48" s="1">
        <v>4.875</v>
      </c>
      <c r="E48">
        <f t="shared" si="1"/>
        <v>18171.637160750637</v>
      </c>
      <c r="F48" s="3">
        <v>633.2760892493643</v>
      </c>
      <c r="J48">
        <v>22</v>
      </c>
      <c r="K48">
        <v>5551.9145530644892</v>
      </c>
      <c r="L48">
        <v>606.2146969355108</v>
      </c>
      <c r="N48">
        <v>1.0012201548911295</v>
      </c>
      <c r="P48">
        <v>39.81481481481481</v>
      </c>
      <c r="Q48">
        <v>6158.12925</v>
      </c>
    </row>
    <row r="49" spans="1:17" x14ac:dyDescent="0.2">
      <c r="A49" s="3">
        <v>19612.102500000001</v>
      </c>
      <c r="B49" s="2">
        <v>2931.5884999999998</v>
      </c>
      <c r="C49" s="2">
        <v>4240.54475</v>
      </c>
      <c r="D49" s="1">
        <v>4.3583333333333334</v>
      </c>
      <c r="E49">
        <f t="shared" si="1"/>
        <v>19176.773933827953</v>
      </c>
      <c r="F49" s="3">
        <v>435.32856617204743</v>
      </c>
      <c r="J49">
        <v>23</v>
      </c>
      <c r="K49">
        <v>5776.8472684247909</v>
      </c>
      <c r="L49">
        <v>743.47998157520942</v>
      </c>
      <c r="N49">
        <v>1.227926584548598</v>
      </c>
      <c r="P49">
        <v>41.666666666666664</v>
      </c>
      <c r="Q49">
        <v>6520.3272500000003</v>
      </c>
    </row>
    <row r="50" spans="1:17" x14ac:dyDescent="0.2">
      <c r="A50" s="3">
        <v>20656.515500000001</v>
      </c>
      <c r="B50" s="2">
        <v>3131.1657500000001</v>
      </c>
      <c r="C50" s="2">
        <v>4489.4790000000003</v>
      </c>
      <c r="D50" s="1">
        <v>3.8916666666666666</v>
      </c>
      <c r="E50">
        <f t="shared" si="1"/>
        <v>20412.183109019577</v>
      </c>
      <c r="F50" s="3">
        <v>244.33239098042395</v>
      </c>
      <c r="J50">
        <v>24</v>
      </c>
      <c r="K50">
        <v>6191.501931601927</v>
      </c>
      <c r="L50">
        <v>667.05656839807307</v>
      </c>
      <c r="N50">
        <v>1.1017061844736373</v>
      </c>
      <c r="P50">
        <v>43.518518518518519</v>
      </c>
      <c r="Q50">
        <v>6858.5585000000001</v>
      </c>
    </row>
    <row r="51" spans="1:17" x14ac:dyDescent="0.2">
      <c r="A51" s="3">
        <v>21521.395</v>
      </c>
      <c r="B51" s="2">
        <v>3116.9535000000001</v>
      </c>
      <c r="C51" s="2">
        <v>4748.5664999999999</v>
      </c>
      <c r="D51" s="1">
        <v>3.6833333333333331</v>
      </c>
      <c r="E51">
        <f t="shared" si="1"/>
        <v>20820.126116997279</v>
      </c>
      <c r="F51" s="3">
        <v>701.26888300272185</v>
      </c>
      <c r="J51">
        <v>25</v>
      </c>
      <c r="K51">
        <v>6785.0878831335003</v>
      </c>
      <c r="L51">
        <v>502.14861686649965</v>
      </c>
      <c r="N51">
        <v>0.82934531033141057</v>
      </c>
      <c r="P51">
        <v>45.370370370370367</v>
      </c>
      <c r="Q51">
        <v>7287.2365</v>
      </c>
    </row>
    <row r="52" spans="1:17" x14ac:dyDescent="0.2">
      <c r="A52" s="3">
        <v>21322.949499999999</v>
      </c>
      <c r="B52" s="2">
        <v>2776.5034999999998</v>
      </c>
      <c r="C52" s="2">
        <v>6669.6369999999997</v>
      </c>
      <c r="D52" s="1">
        <v>8.0916666666666668</v>
      </c>
      <c r="E52">
        <f t="shared" si="1"/>
        <v>21608.108575779355</v>
      </c>
      <c r="F52" s="3">
        <v>-285.1590757793565</v>
      </c>
      <c r="J52">
        <v>26</v>
      </c>
      <c r="K52">
        <v>7347.9485650997967</v>
      </c>
      <c r="L52">
        <v>291.80068490020312</v>
      </c>
      <c r="N52">
        <v>0.48193606722173993</v>
      </c>
      <c r="P52">
        <v>47.222222222222221</v>
      </c>
      <c r="Q52">
        <v>7639.7492499999998</v>
      </c>
    </row>
    <row r="53" spans="1:17" x14ac:dyDescent="0.2">
      <c r="A53" s="3">
        <v>23594.030750000002</v>
      </c>
      <c r="B53" s="2">
        <v>3408.2764999999999</v>
      </c>
      <c r="C53" s="2">
        <v>7128.5574999999999</v>
      </c>
      <c r="D53" s="1">
        <v>5.3666666666666671</v>
      </c>
      <c r="E53">
        <f t="shared" si="1"/>
        <v>25283.770340224033</v>
      </c>
      <c r="F53" s="3">
        <v>-1689.7395902240314</v>
      </c>
      <c r="J53">
        <v>27</v>
      </c>
      <c r="K53">
        <v>7704.7550030843549</v>
      </c>
      <c r="L53">
        <v>368.36674691564531</v>
      </c>
      <c r="N53">
        <v>0.60839206516772826</v>
      </c>
      <c r="P53">
        <v>49.074074074074069</v>
      </c>
      <c r="Q53">
        <v>8073.1217500000002</v>
      </c>
    </row>
    <row r="54" spans="1:17" x14ac:dyDescent="0.2">
      <c r="A54" s="3">
        <v>25744.108250000001</v>
      </c>
      <c r="B54" s="2">
        <v>3966.1644999999999</v>
      </c>
      <c r="C54" s="2">
        <v>6038.5110000000004</v>
      </c>
      <c r="D54" s="1">
        <v>3.6416666666666666</v>
      </c>
      <c r="E54">
        <f t="shared" si="1"/>
        <v>25994.726126944093</v>
      </c>
      <c r="F54" s="3">
        <v>-250.61787694409213</v>
      </c>
      <c r="J54">
        <v>28</v>
      </c>
      <c r="K54">
        <v>8218.5394887280963</v>
      </c>
      <c r="L54">
        <v>359.01301127190345</v>
      </c>
      <c r="N54">
        <v>0.59294349769257482</v>
      </c>
      <c r="P54">
        <v>50.925925925925924</v>
      </c>
      <c r="Q54">
        <v>8577.5524999999998</v>
      </c>
    </row>
    <row r="55" spans="1:17" x14ac:dyDescent="0.2">
      <c r="A55" s="3">
        <v>26938.307000000001</v>
      </c>
      <c r="B55" s="2">
        <v>3829.1709999999998</v>
      </c>
      <c r="C55" s="2">
        <v>6335.5379999999996</v>
      </c>
      <c r="D55" s="1">
        <v>3.5</v>
      </c>
      <c r="E55">
        <f t="shared" si="1"/>
        <v>25997.367011981733</v>
      </c>
      <c r="F55" s="3">
        <v>940.9399880182682</v>
      </c>
      <c r="J55">
        <v>29</v>
      </c>
      <c r="K55">
        <v>8586.4978965671326</v>
      </c>
      <c r="L55">
        <v>476.3188534328674</v>
      </c>
      <c r="N55">
        <v>0.78668504512082693</v>
      </c>
      <c r="P55">
        <v>52.777777777777779</v>
      </c>
      <c r="Q55">
        <v>9062.81675</v>
      </c>
    </row>
    <row r="56" spans="1:17" x14ac:dyDescent="0.2">
      <c r="J56">
        <v>30</v>
      </c>
      <c r="K56">
        <v>9230.3944138035022</v>
      </c>
      <c r="L56">
        <v>400.77733619649734</v>
      </c>
      <c r="N56">
        <v>0.66192117850649557</v>
      </c>
      <c r="P56">
        <v>54.629629629629626</v>
      </c>
      <c r="Q56">
        <v>9631.1717499999995</v>
      </c>
    </row>
    <row r="57" spans="1:17" x14ac:dyDescent="0.2">
      <c r="J57">
        <v>31</v>
      </c>
      <c r="K57">
        <v>10225.4838478291</v>
      </c>
      <c r="L57">
        <v>25.468152170898975</v>
      </c>
      <c r="N57">
        <v>4.2063030458086931E-2</v>
      </c>
      <c r="P57">
        <v>56.481481481481481</v>
      </c>
      <c r="Q57">
        <v>10250.951999999999</v>
      </c>
    </row>
    <row r="58" spans="1:17" x14ac:dyDescent="0.2">
      <c r="J58">
        <v>32</v>
      </c>
      <c r="K58">
        <v>9950.2093143647053</v>
      </c>
      <c r="L58">
        <v>631.71968563529481</v>
      </c>
      <c r="N58">
        <v>1.0433440243149201</v>
      </c>
      <c r="P58">
        <v>58.333333333333329</v>
      </c>
      <c r="Q58">
        <v>10581.929</v>
      </c>
    </row>
    <row r="59" spans="1:17" x14ac:dyDescent="0.2">
      <c r="J59">
        <v>33</v>
      </c>
      <c r="K59">
        <v>10027.899855484498</v>
      </c>
      <c r="L59">
        <v>901.20839451550091</v>
      </c>
      <c r="N59">
        <v>1.4884297805831381</v>
      </c>
      <c r="P59">
        <v>60.185185185185183</v>
      </c>
      <c r="Q59">
        <v>10929.108249999999</v>
      </c>
    </row>
    <row r="60" spans="1:17" x14ac:dyDescent="0.2">
      <c r="J60">
        <v>34</v>
      </c>
      <c r="K60">
        <v>10663.723769312657</v>
      </c>
      <c r="L60">
        <v>792.72573068734346</v>
      </c>
      <c r="N60">
        <v>1.309260535709841</v>
      </c>
      <c r="P60">
        <v>62.037037037037038</v>
      </c>
      <c r="Q60">
        <v>11456.449500000001</v>
      </c>
    </row>
    <row r="61" spans="1:17" x14ac:dyDescent="0.2">
      <c r="J61">
        <v>35</v>
      </c>
      <c r="K61">
        <v>11900.424643639981</v>
      </c>
      <c r="L61">
        <v>316.77110636001999</v>
      </c>
      <c r="N61">
        <v>0.52317704895325712</v>
      </c>
      <c r="P61">
        <v>63.888888888888886</v>
      </c>
      <c r="Q61">
        <v>12217.195750000001</v>
      </c>
    </row>
    <row r="62" spans="1:17" x14ac:dyDescent="0.2">
      <c r="J62">
        <v>36</v>
      </c>
      <c r="K62">
        <v>13134.511433473075</v>
      </c>
      <c r="L62">
        <v>-95.314433473075042</v>
      </c>
      <c r="N62">
        <v>-0.15742068334483877</v>
      </c>
      <c r="P62">
        <v>65.740740740740733</v>
      </c>
      <c r="Q62">
        <v>13039.197</v>
      </c>
    </row>
    <row r="63" spans="1:17" x14ac:dyDescent="0.2">
      <c r="J63">
        <v>37</v>
      </c>
      <c r="K63">
        <v>14291.101923417662</v>
      </c>
      <c r="L63">
        <v>-475.51892341766143</v>
      </c>
      <c r="N63">
        <v>-0.78536388603680063</v>
      </c>
      <c r="P63">
        <v>67.592592592592595</v>
      </c>
      <c r="Q63">
        <v>13815.583000000001</v>
      </c>
    </row>
    <row r="64" spans="1:17" x14ac:dyDescent="0.2">
      <c r="J64">
        <v>38</v>
      </c>
      <c r="K64">
        <v>15063.403018408269</v>
      </c>
      <c r="L64">
        <v>-589.17601840826865</v>
      </c>
      <c r="N64">
        <v>-0.97307918694623596</v>
      </c>
      <c r="P64">
        <v>69.444444444444443</v>
      </c>
      <c r="Q64">
        <v>14474.227000000001</v>
      </c>
    </row>
    <row r="65" spans="10:17" x14ac:dyDescent="0.2">
      <c r="J65">
        <v>39</v>
      </c>
      <c r="K65">
        <v>15897.127562131713</v>
      </c>
      <c r="L65">
        <v>-1127.2658121317127</v>
      </c>
      <c r="N65">
        <v>-1.861784705536516</v>
      </c>
      <c r="P65">
        <v>71.296296296296291</v>
      </c>
      <c r="Q65">
        <v>14478.06725</v>
      </c>
    </row>
    <row r="66" spans="10:17" x14ac:dyDescent="0.2">
      <c r="J66">
        <v>40</v>
      </c>
      <c r="K66">
        <v>13429.452985269027</v>
      </c>
      <c r="L66">
        <v>1048.6142647309734</v>
      </c>
      <c r="N66">
        <v>1.7318843338215553</v>
      </c>
      <c r="P66">
        <v>73.148148148148152</v>
      </c>
      <c r="Q66">
        <v>14769.86175</v>
      </c>
    </row>
    <row r="67" spans="10:17" x14ac:dyDescent="0.2">
      <c r="J67">
        <v>41</v>
      </c>
      <c r="K67">
        <v>15220.015832112238</v>
      </c>
      <c r="L67">
        <v>-171.04483211223851</v>
      </c>
      <c r="N67">
        <v>-0.28249650522570663</v>
      </c>
      <c r="P67">
        <v>75</v>
      </c>
      <c r="Q67">
        <v>15048.971</v>
      </c>
    </row>
    <row r="68" spans="10:17" x14ac:dyDescent="0.2">
      <c r="J68">
        <v>42</v>
      </c>
      <c r="K68">
        <v>16566.274999628236</v>
      </c>
      <c r="L68">
        <v>-966.54349962823653</v>
      </c>
      <c r="N68">
        <v>-1.5963368049286073</v>
      </c>
      <c r="P68">
        <v>76.851851851851848</v>
      </c>
      <c r="Q68">
        <v>15599.7315</v>
      </c>
    </row>
    <row r="69" spans="10:17" x14ac:dyDescent="0.2">
      <c r="J69">
        <v>43</v>
      </c>
      <c r="K69">
        <v>16980.80514258127</v>
      </c>
      <c r="L69">
        <v>-726.8351425812707</v>
      </c>
      <c r="N69">
        <v>-1.2004360793531721</v>
      </c>
      <c r="P69">
        <v>78.703703703703695</v>
      </c>
      <c r="Q69">
        <v>16253.97</v>
      </c>
    </row>
    <row r="70" spans="10:17" x14ac:dyDescent="0.2">
      <c r="J70">
        <v>44</v>
      </c>
      <c r="K70">
        <v>17130.363133219973</v>
      </c>
      <c r="L70">
        <v>-249.67988321997473</v>
      </c>
      <c r="N70">
        <v>-0.41236963177304098</v>
      </c>
      <c r="P70">
        <v>80.555555555555557</v>
      </c>
      <c r="Q70">
        <v>16880.683249999998</v>
      </c>
    </row>
    <row r="71" spans="10:17" x14ac:dyDescent="0.2">
      <c r="J71">
        <v>45</v>
      </c>
      <c r="K71">
        <v>18039.356758017642</v>
      </c>
      <c r="L71">
        <v>-431.21850801764231</v>
      </c>
      <c r="N71">
        <v>-0.71219761508895696</v>
      </c>
      <c r="P71">
        <v>82.407407407407405</v>
      </c>
      <c r="Q71">
        <v>17608.13825</v>
      </c>
    </row>
    <row r="72" spans="10:17" x14ac:dyDescent="0.2">
      <c r="J72">
        <v>46</v>
      </c>
      <c r="K72">
        <v>18090.801678276661</v>
      </c>
      <c r="L72">
        <v>204.21732172333941</v>
      </c>
      <c r="N72">
        <v>0.33728396807417665</v>
      </c>
      <c r="P72">
        <v>84.259259259259252</v>
      </c>
      <c r="Q72">
        <v>18295.019</v>
      </c>
    </row>
    <row r="73" spans="10:17" x14ac:dyDescent="0.2">
      <c r="J73">
        <v>47</v>
      </c>
      <c r="K73">
        <v>18171.637160750633</v>
      </c>
      <c r="L73">
        <v>633.27608924936794</v>
      </c>
      <c r="N73">
        <v>1.0459145701552517</v>
      </c>
      <c r="P73">
        <v>86.111111111111114</v>
      </c>
      <c r="Q73">
        <v>18804.913250000001</v>
      </c>
    </row>
    <row r="74" spans="10:17" x14ac:dyDescent="0.2">
      <c r="J74">
        <v>48</v>
      </c>
      <c r="K74">
        <v>19176.773933827953</v>
      </c>
      <c r="L74">
        <v>435.32856617204743</v>
      </c>
      <c r="N74">
        <v>0.71898575975580059</v>
      </c>
      <c r="P74">
        <v>87.962962962962962</v>
      </c>
      <c r="Q74">
        <v>19612.102500000001</v>
      </c>
    </row>
    <row r="75" spans="10:17" x14ac:dyDescent="0.2">
      <c r="J75">
        <v>49</v>
      </c>
      <c r="K75">
        <v>20412.183109019577</v>
      </c>
      <c r="L75">
        <v>244.33239098042395</v>
      </c>
      <c r="N75">
        <v>0.40353774921488567</v>
      </c>
      <c r="P75">
        <v>89.81481481481481</v>
      </c>
      <c r="Q75">
        <v>20656.515500000001</v>
      </c>
    </row>
    <row r="76" spans="10:17" x14ac:dyDescent="0.2">
      <c r="J76">
        <v>50</v>
      </c>
      <c r="K76">
        <v>20820.126116997279</v>
      </c>
      <c r="L76">
        <v>701.26888300272185</v>
      </c>
      <c r="N76">
        <v>1.1582110153541967</v>
      </c>
      <c r="P76">
        <v>91.666666666666671</v>
      </c>
      <c r="Q76">
        <v>21322.949499999999</v>
      </c>
    </row>
    <row r="77" spans="10:17" x14ac:dyDescent="0.2">
      <c r="J77">
        <v>51</v>
      </c>
      <c r="K77">
        <v>21608.108575779352</v>
      </c>
      <c r="L77">
        <v>-285.15907577935286</v>
      </c>
      <c r="N77">
        <v>-0.47096682984376292</v>
      </c>
      <c r="P77">
        <v>93.518518518518519</v>
      </c>
      <c r="Q77">
        <v>21521.395</v>
      </c>
    </row>
    <row r="78" spans="10:17" x14ac:dyDescent="0.2">
      <c r="J78">
        <v>52</v>
      </c>
      <c r="K78">
        <v>25283.770340224033</v>
      </c>
      <c r="L78">
        <v>-1689.7395902240314</v>
      </c>
      <c r="N78">
        <v>-2.7907626502657235</v>
      </c>
      <c r="P78">
        <v>95.370370370370367</v>
      </c>
      <c r="Q78">
        <v>23594.030750000002</v>
      </c>
    </row>
    <row r="79" spans="10:17" x14ac:dyDescent="0.2">
      <c r="J79">
        <v>53</v>
      </c>
      <c r="K79">
        <v>25994.726126944093</v>
      </c>
      <c r="L79">
        <v>-250.61787694409213</v>
      </c>
      <c r="N79">
        <v>-0.41391881595893287</v>
      </c>
      <c r="P79">
        <v>97.222222222222214</v>
      </c>
      <c r="Q79">
        <v>25744.108250000001</v>
      </c>
    </row>
    <row r="80" spans="10:17" ht="17" thickBot="1" x14ac:dyDescent="0.25">
      <c r="J80" s="6">
        <v>54</v>
      </c>
      <c r="K80" s="6">
        <v>25997.367011981733</v>
      </c>
      <c r="L80" s="6">
        <v>940.9399880182682</v>
      </c>
      <c r="N80" s="6">
        <v>1.5540502157227103</v>
      </c>
      <c r="P80" s="6">
        <v>99.074074074074076</v>
      </c>
      <c r="Q80" s="6">
        <v>26938.307000000001</v>
      </c>
    </row>
    <row r="83" spans="11:21" x14ac:dyDescent="0.2">
      <c r="K83" t="s">
        <v>90</v>
      </c>
      <c r="L83">
        <f>MIN(L27:L80)</f>
        <v>-1689.7395902240314</v>
      </c>
    </row>
    <row r="84" spans="11:21" x14ac:dyDescent="0.2">
      <c r="K84" t="s">
        <v>91</v>
      </c>
      <c r="L84">
        <f>MAX(L27:L80)</f>
        <v>1048.6142647309734</v>
      </c>
    </row>
    <row r="85" spans="11:21" ht="17" thickBot="1" x14ac:dyDescent="0.25">
      <c r="K85" t="s">
        <v>92</v>
      </c>
      <c r="L85" s="3">
        <f>AVERAGE(L27:L80)</f>
        <v>5.3895982327284633E-13</v>
      </c>
    </row>
    <row r="86" spans="11:21" x14ac:dyDescent="0.2">
      <c r="P86" s="7" t="s">
        <v>104</v>
      </c>
      <c r="Q86" s="7" t="s">
        <v>95</v>
      </c>
      <c r="R86" s="7"/>
      <c r="S86" s="7"/>
      <c r="T86" s="7"/>
      <c r="U86" s="7"/>
    </row>
    <row r="87" spans="11:21" x14ac:dyDescent="0.2">
      <c r="K87" t="s">
        <v>93</v>
      </c>
      <c r="P87">
        <v>-1500</v>
      </c>
      <c r="Q87">
        <v>1</v>
      </c>
      <c r="R87" s="46"/>
      <c r="U87" s="46"/>
    </row>
    <row r="88" spans="11:21" x14ac:dyDescent="0.2">
      <c r="K88">
        <v>-2000</v>
      </c>
      <c r="P88">
        <v>-1000</v>
      </c>
      <c r="Q88">
        <v>1</v>
      </c>
      <c r="R88" s="46"/>
      <c r="U88" s="46"/>
    </row>
    <row r="89" spans="11:21" x14ac:dyDescent="0.2">
      <c r="K89">
        <v>-1500</v>
      </c>
      <c r="P89">
        <v>-500</v>
      </c>
      <c r="Q89">
        <v>7</v>
      </c>
      <c r="R89" s="46"/>
      <c r="U89" s="46"/>
    </row>
    <row r="90" spans="11:21" x14ac:dyDescent="0.2">
      <c r="K90">
        <v>-1000</v>
      </c>
      <c r="P90">
        <v>0</v>
      </c>
      <c r="Q90">
        <v>15</v>
      </c>
      <c r="R90" s="46"/>
      <c r="U90" s="46"/>
    </row>
    <row r="91" spans="11:21" x14ac:dyDescent="0.2">
      <c r="K91">
        <v>-500</v>
      </c>
      <c r="P91">
        <v>500</v>
      </c>
      <c r="Q91">
        <v>16</v>
      </c>
      <c r="R91" s="46"/>
      <c r="U91" s="46"/>
    </row>
    <row r="92" spans="11:21" x14ac:dyDescent="0.2">
      <c r="K92">
        <v>0</v>
      </c>
      <c r="P92">
        <v>1000</v>
      </c>
      <c r="Q92">
        <v>12</v>
      </c>
      <c r="R92" s="46"/>
      <c r="U92" s="46"/>
    </row>
    <row r="93" spans="11:21" ht="17" thickBot="1" x14ac:dyDescent="0.25">
      <c r="K93">
        <v>500</v>
      </c>
      <c r="P93">
        <v>1500</v>
      </c>
      <c r="Q93">
        <v>1</v>
      </c>
      <c r="R93" s="47"/>
      <c r="S93" s="6"/>
      <c r="T93" s="6"/>
      <c r="U93" s="47"/>
    </row>
    <row r="94" spans="11:21" ht="17" thickBot="1" x14ac:dyDescent="0.25">
      <c r="K94">
        <v>1000</v>
      </c>
      <c r="P94" s="6" t="s">
        <v>94</v>
      </c>
      <c r="Q94" s="6">
        <v>0</v>
      </c>
    </row>
    <row r="95" spans="11:21" x14ac:dyDescent="0.2">
      <c r="K95">
        <v>1500</v>
      </c>
    </row>
    <row r="100" spans="3:23" x14ac:dyDescent="0.2">
      <c r="K100" s="25"/>
      <c r="L100" s="25"/>
      <c r="M100" s="25"/>
      <c r="N100" s="25"/>
      <c r="O100" s="25"/>
      <c r="S100" s="25"/>
      <c r="T100" s="25"/>
      <c r="U100" s="25"/>
      <c r="V100" s="25"/>
      <c r="W100" s="25"/>
    </row>
    <row r="101" spans="3:23" x14ac:dyDescent="0.2">
      <c r="S101" s="21"/>
      <c r="T101" s="21"/>
      <c r="U101" s="21"/>
      <c r="V101" s="21"/>
      <c r="W101" s="21"/>
    </row>
    <row r="102" spans="3:23" x14ac:dyDescent="0.2">
      <c r="K102" s="39"/>
    </row>
    <row r="103" spans="3:23" x14ac:dyDescent="0.2">
      <c r="K103" s="39"/>
    </row>
    <row r="104" spans="3:23" x14ac:dyDescent="0.2">
      <c r="C104" s="16"/>
      <c r="D104" s="16"/>
      <c r="E104" s="16"/>
      <c r="K104" s="16"/>
      <c r="L104" s="16"/>
      <c r="M104" s="16"/>
    </row>
    <row r="112" spans="3:23" ht="17" thickBot="1" x14ac:dyDescent="0.25"/>
    <row r="113" spans="2:7" ht="34" x14ac:dyDescent="0.2">
      <c r="B113" s="25" t="s">
        <v>6</v>
      </c>
      <c r="C113" s="43" t="s">
        <v>81</v>
      </c>
      <c r="D113" s="25" t="s">
        <v>3</v>
      </c>
      <c r="E113" s="7" t="s">
        <v>81</v>
      </c>
      <c r="F113" s="38" t="s">
        <v>2</v>
      </c>
      <c r="G113" s="7" t="s">
        <v>81</v>
      </c>
    </row>
    <row r="114" spans="2:7" x14ac:dyDescent="0.2">
      <c r="B114" s="2">
        <v>55.76</v>
      </c>
      <c r="C114" s="44">
        <v>-1021.01</v>
      </c>
      <c r="D114" s="2">
        <v>219.94399999999999</v>
      </c>
      <c r="E114">
        <v>-1021.0071443350339</v>
      </c>
      <c r="F114" s="1">
        <v>4.9833333333333334</v>
      </c>
      <c r="G114">
        <v>-1021.0071443350339</v>
      </c>
    </row>
    <row r="115" spans="2:7" x14ac:dyDescent="0.2">
      <c r="B115" s="2">
        <v>62.341999999999999</v>
      </c>
      <c r="C115" s="44">
        <v>-764.79200000000003</v>
      </c>
      <c r="D115" s="2">
        <v>241.60175000000001</v>
      </c>
      <c r="E115">
        <v>-764.79197234254116</v>
      </c>
      <c r="F115" s="1">
        <v>5.95</v>
      </c>
      <c r="G115">
        <v>-764.79197234254116</v>
      </c>
    </row>
    <row r="116" spans="2:7" x14ac:dyDescent="0.2">
      <c r="B116" s="2">
        <v>74.215500000000006</v>
      </c>
      <c r="C116" s="44">
        <v>-816.904</v>
      </c>
      <c r="D116" s="2">
        <v>268.01974999999999</v>
      </c>
      <c r="E116">
        <v>-816.90386561970581</v>
      </c>
      <c r="F116" s="1">
        <v>5.6</v>
      </c>
      <c r="G116">
        <v>-816.90386561970581</v>
      </c>
    </row>
    <row r="117" spans="2:7" x14ac:dyDescent="0.2">
      <c r="B117" s="2">
        <v>91.159000000000006</v>
      </c>
      <c r="C117" s="44">
        <v>-935.11599999999999</v>
      </c>
      <c r="D117" s="2">
        <v>287.55549999999999</v>
      </c>
      <c r="E117">
        <v>-935.11616897084855</v>
      </c>
      <c r="F117" s="1">
        <v>4.8583333333333334</v>
      </c>
      <c r="G117">
        <v>-935.11616897084855</v>
      </c>
    </row>
    <row r="118" spans="2:7" x14ac:dyDescent="0.2">
      <c r="B118" s="2">
        <v>127.46475</v>
      </c>
      <c r="C118" s="44">
        <v>-818.81899999999996</v>
      </c>
      <c r="D118" s="2">
        <v>319.84924999999998</v>
      </c>
      <c r="E118">
        <v>-818.81934297650901</v>
      </c>
      <c r="F118" s="1">
        <v>5.6416666666666666</v>
      </c>
      <c r="G118">
        <v>-818.81934297650901</v>
      </c>
    </row>
    <row r="119" spans="2:7" x14ac:dyDescent="0.2">
      <c r="B119" s="2">
        <v>122.7295</v>
      </c>
      <c r="C119" s="44">
        <v>-94.753900000000002</v>
      </c>
      <c r="D119" s="2">
        <v>374.75900000000001</v>
      </c>
      <c r="E119">
        <v>-94.75386998600834</v>
      </c>
      <c r="F119" s="1">
        <v>8.4749999999999996</v>
      </c>
      <c r="G119">
        <v>-94.75386998600834</v>
      </c>
    </row>
    <row r="120" spans="2:7" x14ac:dyDescent="0.2">
      <c r="B120" s="2">
        <v>151.1455</v>
      </c>
      <c r="C120" s="44">
        <v>-235.1</v>
      </c>
      <c r="D120" s="2">
        <v>403.48399999999998</v>
      </c>
      <c r="E120">
        <v>-235.1003236390693</v>
      </c>
      <c r="F120" s="1">
        <v>7.7</v>
      </c>
      <c r="G120">
        <v>-235.1003236390693</v>
      </c>
    </row>
    <row r="121" spans="2:7" x14ac:dyDescent="0.2">
      <c r="B121" s="2">
        <v>182.4425</v>
      </c>
      <c r="C121" s="44">
        <v>-345.35899999999998</v>
      </c>
      <c r="D121" s="2">
        <v>437.31675000000001</v>
      </c>
      <c r="E121">
        <v>-345.35925445772318</v>
      </c>
      <c r="F121" s="1">
        <v>7.05</v>
      </c>
      <c r="G121">
        <v>-345.35925445772318</v>
      </c>
    </row>
    <row r="122" spans="2:7" x14ac:dyDescent="0.2">
      <c r="B122" s="2">
        <v>212.24975000000001</v>
      </c>
      <c r="C122" s="44">
        <v>-489.173</v>
      </c>
      <c r="D122" s="2">
        <v>485.86500000000001</v>
      </c>
      <c r="E122">
        <v>-489.17326396893577</v>
      </c>
      <c r="F122" s="1">
        <v>6.0666666666666664</v>
      </c>
      <c r="G122">
        <v>-489.17326396893577</v>
      </c>
    </row>
    <row r="123" spans="2:7" x14ac:dyDescent="0.2">
      <c r="B123" s="2">
        <v>252.67425</v>
      </c>
      <c r="C123" s="44">
        <v>-488.86500000000001</v>
      </c>
      <c r="D123" s="2">
        <v>534.38625000000002</v>
      </c>
      <c r="E123">
        <v>-488.86520380896127</v>
      </c>
      <c r="F123" s="1">
        <v>5.85</v>
      </c>
      <c r="G123">
        <v>-488.86520380896127</v>
      </c>
    </row>
    <row r="124" spans="2:7" x14ac:dyDescent="0.2">
      <c r="B124" s="2">
        <v>293.82825000000003</v>
      </c>
      <c r="C124" s="44">
        <v>-243.81700000000001</v>
      </c>
      <c r="D124" s="2">
        <v>622.45524999999998</v>
      </c>
      <c r="E124">
        <v>-243.81712387438256</v>
      </c>
      <c r="F124" s="1">
        <v>7.1749999999999998</v>
      </c>
      <c r="G124">
        <v>-243.81712387438256</v>
      </c>
    </row>
    <row r="125" spans="2:7" x14ac:dyDescent="0.2">
      <c r="B125" s="2">
        <v>317.75850000000003</v>
      </c>
      <c r="C125" s="44">
        <v>-17.653199999999998</v>
      </c>
      <c r="D125" s="2">
        <v>709.13499999999999</v>
      </c>
      <c r="E125">
        <v>-17.653156247819425</v>
      </c>
      <c r="F125" s="1">
        <v>7.6166666666666671</v>
      </c>
      <c r="G125">
        <v>-17.653156247819425</v>
      </c>
    </row>
    <row r="126" spans="2:7" x14ac:dyDescent="0.2">
      <c r="B126" s="2">
        <v>303.18400000000003</v>
      </c>
      <c r="C126" s="44">
        <v>533.35850000000005</v>
      </c>
      <c r="D126" s="2">
        <v>786.01649999999995</v>
      </c>
      <c r="E126">
        <v>533.35849508434421</v>
      </c>
      <c r="F126" s="1">
        <v>9.7083333333333339</v>
      </c>
      <c r="G126">
        <v>533.35849508434421</v>
      </c>
    </row>
    <row r="127" spans="2:7" x14ac:dyDescent="0.2">
      <c r="B127" s="2">
        <v>328.63825000000003</v>
      </c>
      <c r="C127" s="44">
        <v>600.42759999999998</v>
      </c>
      <c r="D127" s="2">
        <v>851.94200000000001</v>
      </c>
      <c r="E127">
        <v>600.42761197318896</v>
      </c>
      <c r="F127" s="1">
        <v>9.6</v>
      </c>
      <c r="G127">
        <v>600.42761197318896</v>
      </c>
    </row>
    <row r="128" spans="2:7" x14ac:dyDescent="0.2">
      <c r="B128" s="2">
        <v>405.10725000000002</v>
      </c>
      <c r="C128" s="44">
        <v>151.90790000000001</v>
      </c>
      <c r="D128" s="2">
        <v>907.68550000000005</v>
      </c>
      <c r="E128">
        <v>151.90790099127116</v>
      </c>
      <c r="F128" s="1">
        <v>7.5083333333333329</v>
      </c>
      <c r="G128">
        <v>151.90790099127116</v>
      </c>
    </row>
    <row r="129" spans="2:8" x14ac:dyDescent="0.2">
      <c r="B129" s="2">
        <v>417.2285</v>
      </c>
      <c r="C129" s="44">
        <v>228.71170000000001</v>
      </c>
      <c r="D129" s="2">
        <v>974.97074999999995</v>
      </c>
      <c r="E129">
        <v>228.71173871504288</v>
      </c>
      <c r="F129" s="1">
        <v>7.1916666666666664</v>
      </c>
      <c r="G129">
        <v>228.71173871504288</v>
      </c>
    </row>
    <row r="130" spans="2:8" x14ac:dyDescent="0.2">
      <c r="B130" s="2">
        <v>452.86700000000002</v>
      </c>
      <c r="C130" s="44">
        <v>200.80189999999999</v>
      </c>
      <c r="D130" s="2">
        <v>1033.848</v>
      </c>
      <c r="E130">
        <v>200.80194502142604</v>
      </c>
      <c r="F130" s="1">
        <v>7</v>
      </c>
      <c r="G130">
        <v>200.80194502142604</v>
      </c>
    </row>
    <row r="131" spans="2:8" x14ac:dyDescent="0.2">
      <c r="B131" s="2">
        <v>508.71275000000003</v>
      </c>
      <c r="C131" s="44">
        <v>31.180800000000001</v>
      </c>
      <c r="D131" s="2">
        <v>1065.22775</v>
      </c>
      <c r="E131">
        <v>31.180799404573008</v>
      </c>
      <c r="F131" s="1">
        <v>6.1749999999999998</v>
      </c>
      <c r="G131">
        <v>31.180799404573008</v>
      </c>
    </row>
    <row r="132" spans="2:8" x14ac:dyDescent="0.2">
      <c r="B132" s="2">
        <v>553.99374999999998</v>
      </c>
      <c r="C132" s="44">
        <v>-2.3367599999999999</v>
      </c>
      <c r="D132" s="2">
        <v>1122.3887500000001</v>
      </c>
      <c r="E132">
        <v>-2.336762038247798</v>
      </c>
      <c r="F132" s="1">
        <v>5.4916666666666671</v>
      </c>
      <c r="G132">
        <v>-2.336762038247798</v>
      </c>
      <c r="H132" s="25"/>
    </row>
    <row r="133" spans="2:8" x14ac:dyDescent="0.2">
      <c r="B133" s="2">
        <v>591.03049999999996</v>
      </c>
      <c r="C133" s="44">
        <v>86.783839999999998</v>
      </c>
      <c r="D133" s="2">
        <v>1201.838</v>
      </c>
      <c r="E133">
        <v>86.783837430481071</v>
      </c>
      <c r="F133" s="1">
        <v>5.2583333333333329</v>
      </c>
      <c r="G133">
        <v>86.783837430481071</v>
      </c>
    </row>
    <row r="134" spans="2:8" x14ac:dyDescent="0.2">
      <c r="B134" s="2">
        <v>629.72749999999996</v>
      </c>
      <c r="C134" s="44">
        <v>207.5916</v>
      </c>
      <c r="D134" s="2">
        <v>1290.90425</v>
      </c>
      <c r="E134">
        <v>207.59164984443578</v>
      </c>
      <c r="F134" s="1">
        <v>5.6166666666666671</v>
      </c>
      <c r="G134">
        <v>207.59164984443578</v>
      </c>
    </row>
    <row r="135" spans="2:8" x14ac:dyDescent="0.2">
      <c r="B135" s="2">
        <v>623.54425000000003</v>
      </c>
      <c r="C135" s="44">
        <v>606.21469999999999</v>
      </c>
      <c r="D135" s="2">
        <v>1356.2304999999999</v>
      </c>
      <c r="E135">
        <v>606.2146969355108</v>
      </c>
      <c r="F135" s="1">
        <v>6.85</v>
      </c>
      <c r="G135">
        <v>606.2146969355108</v>
      </c>
    </row>
    <row r="136" spans="2:8" x14ac:dyDescent="0.2">
      <c r="B136" s="2">
        <v>667.79075</v>
      </c>
      <c r="C136" s="44">
        <v>743.48</v>
      </c>
      <c r="D136" s="2">
        <v>1488.85725</v>
      </c>
      <c r="E136">
        <v>743.47998157520942</v>
      </c>
      <c r="F136" s="1">
        <v>7.4916666666666671</v>
      </c>
      <c r="G136">
        <v>743.47998157520942</v>
      </c>
    </row>
    <row r="137" spans="2:8" x14ac:dyDescent="0.2">
      <c r="B137" s="2">
        <v>719.97275000000002</v>
      </c>
      <c r="C137" s="44">
        <v>667.0566</v>
      </c>
      <c r="D137" s="2">
        <v>1544.5744999999999</v>
      </c>
      <c r="E137">
        <v>667.05656839807307</v>
      </c>
      <c r="F137" s="1">
        <v>6.9083333333333332</v>
      </c>
      <c r="G137">
        <v>667.05656839807307</v>
      </c>
    </row>
    <row r="138" spans="2:8" x14ac:dyDescent="0.2">
      <c r="B138" s="2">
        <v>813.42425000000003</v>
      </c>
      <c r="C138" s="44">
        <v>502.14859999999999</v>
      </c>
      <c r="D138" s="2">
        <v>1584.96875</v>
      </c>
      <c r="E138">
        <v>502.14861686649965</v>
      </c>
      <c r="F138" s="1">
        <v>6.1</v>
      </c>
      <c r="G138">
        <v>502.14861686649965</v>
      </c>
    </row>
    <row r="139" spans="2:8" x14ac:dyDescent="0.2">
      <c r="B139" s="2">
        <v>902.57150000000001</v>
      </c>
      <c r="C139" s="44">
        <v>291.80070000000001</v>
      </c>
      <c r="D139" s="2">
        <v>1659.5405000000001</v>
      </c>
      <c r="E139">
        <v>291.80068490020312</v>
      </c>
      <c r="F139" s="1">
        <v>5.5916666666666668</v>
      </c>
      <c r="G139">
        <v>291.80068490020312</v>
      </c>
    </row>
    <row r="140" spans="2:8" x14ac:dyDescent="0.2">
      <c r="B140" s="2">
        <v>963.96574999999996</v>
      </c>
      <c r="C140" s="44">
        <v>368.36669999999998</v>
      </c>
      <c r="D140" s="2">
        <v>1715.729</v>
      </c>
      <c r="E140">
        <v>368.36674691564531</v>
      </c>
      <c r="F140" s="1">
        <v>5.4083333333333332</v>
      </c>
      <c r="G140">
        <v>368.36674691564531</v>
      </c>
    </row>
    <row r="141" spans="2:8" x14ac:dyDescent="0.2">
      <c r="B141" s="2">
        <v>1055.7739999999999</v>
      </c>
      <c r="C141" s="44">
        <v>359.01299999999998</v>
      </c>
      <c r="D141" s="2">
        <v>1759.35</v>
      </c>
      <c r="E141">
        <v>359.01301127190345</v>
      </c>
      <c r="F141" s="1">
        <v>4.9416666666666664</v>
      </c>
      <c r="G141">
        <v>359.01301127190345</v>
      </c>
    </row>
    <row r="142" spans="2:8" x14ac:dyDescent="0.2">
      <c r="B142" s="2">
        <v>1115.68975</v>
      </c>
      <c r="C142" s="44">
        <v>476.31889999999999</v>
      </c>
      <c r="D142" s="2">
        <v>1788.4392499999999</v>
      </c>
      <c r="E142">
        <v>476.3188534328674</v>
      </c>
      <c r="F142" s="1">
        <v>4.5</v>
      </c>
      <c r="G142">
        <v>476.3188534328674</v>
      </c>
    </row>
    <row r="143" spans="2:8" x14ac:dyDescent="0.2">
      <c r="B143" s="2">
        <v>1252.4602500000001</v>
      </c>
      <c r="C143" s="44">
        <v>400.77730000000003</v>
      </c>
      <c r="D143" s="2">
        <v>1836.827</v>
      </c>
      <c r="E143">
        <v>400.77733619649734</v>
      </c>
      <c r="F143" s="1">
        <v>4.2166666666666668</v>
      </c>
      <c r="G143">
        <v>400.77733619649734</v>
      </c>
    </row>
    <row r="144" spans="2:8" x14ac:dyDescent="0.2">
      <c r="B144" s="2">
        <v>1477.184</v>
      </c>
      <c r="C144" s="44">
        <v>25.468150000000001</v>
      </c>
      <c r="D144" s="2">
        <v>1908.0915</v>
      </c>
      <c r="E144">
        <v>25.468152170898975</v>
      </c>
      <c r="F144" s="1">
        <v>3.9666666666666668</v>
      </c>
      <c r="G144">
        <v>25.468152170898975</v>
      </c>
    </row>
    <row r="145" spans="2:11" x14ac:dyDescent="0.2">
      <c r="B145" s="2">
        <v>1403.559</v>
      </c>
      <c r="C145" s="44">
        <v>631.71969999999999</v>
      </c>
      <c r="D145" s="2">
        <v>2017.3285000000001</v>
      </c>
      <c r="E145">
        <v>631.71968563529481</v>
      </c>
      <c r="F145" s="1">
        <v>4.7416666666666671</v>
      </c>
      <c r="G145">
        <v>631.71968563529481</v>
      </c>
    </row>
    <row r="146" spans="2:11" x14ac:dyDescent="0.2">
      <c r="B146" s="2">
        <v>1437.7239999999999</v>
      </c>
      <c r="C146" s="44">
        <v>901.20839999999998</v>
      </c>
      <c r="D146" s="2">
        <v>2138.6997500000002</v>
      </c>
      <c r="E146">
        <v>901.20839451550091</v>
      </c>
      <c r="F146" s="1">
        <v>5.7833333333333332</v>
      </c>
      <c r="G146">
        <v>901.20839451550091</v>
      </c>
    </row>
    <row r="147" spans="2:11" x14ac:dyDescent="0.2">
      <c r="B147" s="2">
        <v>1557.1197500000001</v>
      </c>
      <c r="C147" s="44">
        <v>792.72569999999996</v>
      </c>
      <c r="D147" s="2">
        <v>2293.49575</v>
      </c>
      <c r="E147">
        <v>792.72573068734346</v>
      </c>
      <c r="F147" s="1">
        <v>5.9916666666666671</v>
      </c>
      <c r="G147">
        <v>792.72573068734346</v>
      </c>
    </row>
    <row r="148" spans="2:11" x14ac:dyDescent="0.2">
      <c r="B148" s="2">
        <v>1810.5035</v>
      </c>
      <c r="C148" s="44">
        <v>316.77109999999999</v>
      </c>
      <c r="D148" s="2">
        <v>2421.57125</v>
      </c>
      <c r="E148">
        <v>316.77110636001999</v>
      </c>
      <c r="F148" s="1">
        <v>5.541666666666667</v>
      </c>
      <c r="G148">
        <v>316.77110636001999</v>
      </c>
    </row>
    <row r="149" spans="2:11" x14ac:dyDescent="0.2">
      <c r="B149" s="2">
        <v>2041.4825000000001</v>
      </c>
      <c r="C149" s="44">
        <v>-95.314400000000006</v>
      </c>
      <c r="D149" s="2">
        <v>2598.4634999999998</v>
      </c>
      <c r="E149">
        <v>-95.314433473075042</v>
      </c>
      <c r="F149" s="1">
        <v>5.083333333333333</v>
      </c>
      <c r="G149">
        <v>-95.314433473075042</v>
      </c>
    </row>
    <row r="150" spans="2:11" x14ac:dyDescent="0.2">
      <c r="B150" s="2">
        <v>2256.6232500000001</v>
      </c>
      <c r="C150" s="44">
        <v>-475.51900000000001</v>
      </c>
      <c r="D150" s="2">
        <v>2760.7217500000002</v>
      </c>
      <c r="E150">
        <v>-475.51892341766143</v>
      </c>
      <c r="F150" s="1">
        <v>4.6083333333333334</v>
      </c>
      <c r="G150">
        <v>-475.51892341766143</v>
      </c>
    </row>
    <row r="151" spans="2:11" x14ac:dyDescent="0.2">
      <c r="B151" s="2">
        <v>2395.2275</v>
      </c>
      <c r="C151" s="44">
        <v>-589.17600000000004</v>
      </c>
      <c r="D151" s="2">
        <v>2928.0034999999998</v>
      </c>
      <c r="E151">
        <v>-589.17601840826865</v>
      </c>
      <c r="F151" s="1">
        <v>4.6166666666666671</v>
      </c>
      <c r="G151">
        <v>-589.17601840826865</v>
      </c>
    </row>
    <row r="152" spans="2:11" x14ac:dyDescent="0.2">
      <c r="B152" s="2">
        <v>2576.1505000000002</v>
      </c>
      <c r="C152" s="44">
        <v>-1127.27</v>
      </c>
      <c r="D152" s="2">
        <v>3206.9875000000002</v>
      </c>
      <c r="E152">
        <v>-1127.2658121317127</v>
      </c>
      <c r="F152" s="1">
        <v>5.8</v>
      </c>
      <c r="G152">
        <v>-1127.2658121317127</v>
      </c>
    </row>
    <row r="153" spans="2:11" x14ac:dyDescent="0.2">
      <c r="B153" s="2">
        <v>2001.9267500000001</v>
      </c>
      <c r="C153" s="44">
        <v>1048.614</v>
      </c>
      <c r="D153" s="2">
        <v>3485.24</v>
      </c>
      <c r="E153">
        <v>1048.6142647309734</v>
      </c>
      <c r="F153" s="1">
        <v>9.2833333333333332</v>
      </c>
      <c r="G153">
        <v>1048.6142647309734</v>
      </c>
    </row>
    <row r="154" spans="2:11" x14ac:dyDescent="0.2">
      <c r="B154" s="2">
        <v>2389.5552499999999</v>
      </c>
      <c r="C154" s="44">
        <v>-171.04499999999999</v>
      </c>
      <c r="D154" s="2">
        <v>3764.6252500000001</v>
      </c>
      <c r="E154">
        <v>-171.04483211223851</v>
      </c>
      <c r="F154" s="1">
        <v>9.6083333333333325</v>
      </c>
      <c r="G154">
        <v>-171.04483211223851</v>
      </c>
    </row>
    <row r="155" spans="2:11" x14ac:dyDescent="0.2">
      <c r="B155" s="2">
        <v>2695.4805000000001</v>
      </c>
      <c r="C155" s="44">
        <v>-966.54300000000001</v>
      </c>
      <c r="D155" s="2">
        <v>3807.7502500000001</v>
      </c>
      <c r="E155">
        <v>-966.54349962823653</v>
      </c>
      <c r="F155" s="1">
        <v>8.9333333333333336</v>
      </c>
      <c r="G155">
        <v>-966.54349962823653</v>
      </c>
    </row>
    <row r="156" spans="2:11" x14ac:dyDescent="0.2">
      <c r="B156" s="2">
        <v>2769.3175000000001</v>
      </c>
      <c r="C156" s="44">
        <v>-726.83500000000004</v>
      </c>
      <c r="D156" s="2">
        <v>3773.5032500000002</v>
      </c>
      <c r="E156">
        <v>-726.8351425812707</v>
      </c>
      <c r="F156" s="1">
        <v>8.0749999999999993</v>
      </c>
      <c r="G156">
        <v>-726.8351425812707</v>
      </c>
      <c r="J156" s="48" t="s">
        <v>99</v>
      </c>
    </row>
    <row r="157" spans="2:11" x14ac:dyDescent="0.2">
      <c r="B157" s="2">
        <v>2766.3755000000001</v>
      </c>
      <c r="C157" s="44">
        <v>-249.68</v>
      </c>
      <c r="D157" s="2">
        <v>3770.2550000000001</v>
      </c>
      <c r="E157">
        <v>-249.67988321997473</v>
      </c>
      <c r="F157" s="1">
        <v>7.3583333333333334</v>
      </c>
      <c r="G157">
        <v>-249.67988321997473</v>
      </c>
    </row>
    <row r="158" spans="2:11" x14ac:dyDescent="0.2">
      <c r="B158" s="2">
        <v>2887.4450000000002</v>
      </c>
      <c r="C158" s="44">
        <v>-431.21899999999999</v>
      </c>
      <c r="D158" s="2">
        <v>3888.4369999999999</v>
      </c>
      <c r="E158">
        <v>-431.21850801764231</v>
      </c>
      <c r="F158" s="1">
        <v>6.1583333333333332</v>
      </c>
      <c r="G158">
        <v>-431.21850801764231</v>
      </c>
      <c r="H158" s="25"/>
      <c r="J158" s="21">
        <v>1</v>
      </c>
      <c r="K158" s="21" t="s">
        <v>100</v>
      </c>
    </row>
    <row r="159" spans="2:11" x14ac:dyDescent="0.2">
      <c r="B159" s="2">
        <v>2794.94175</v>
      </c>
      <c r="C159" s="44">
        <v>204.21729999999999</v>
      </c>
      <c r="D159" s="2">
        <v>4005.8252499999999</v>
      </c>
      <c r="E159">
        <v>204.21732172333941</v>
      </c>
      <c r="F159" s="1">
        <v>5.2750000000000004</v>
      </c>
      <c r="G159">
        <v>204.21732172333941</v>
      </c>
      <c r="J159" s="21">
        <v>2</v>
      </c>
      <c r="K159" s="21" t="s">
        <v>101</v>
      </c>
    </row>
    <row r="160" spans="2:11" x14ac:dyDescent="0.2">
      <c r="B160" s="2">
        <v>2738.8297499999999</v>
      </c>
      <c r="C160" s="44">
        <v>633.27610000000004</v>
      </c>
      <c r="D160" s="2">
        <v>4127.9747500000003</v>
      </c>
      <c r="E160">
        <v>633.27608924936794</v>
      </c>
      <c r="F160" s="1">
        <v>4.875</v>
      </c>
      <c r="G160">
        <v>633.27608924936794</v>
      </c>
      <c r="J160" s="21">
        <v>3</v>
      </c>
      <c r="K160" s="21" t="s">
        <v>102</v>
      </c>
    </row>
    <row r="161" spans="1:13" x14ac:dyDescent="0.2">
      <c r="B161" s="2">
        <v>2931.5884999999998</v>
      </c>
      <c r="C161" s="44">
        <v>435.32859999999999</v>
      </c>
      <c r="D161" s="2">
        <v>4240.54475</v>
      </c>
      <c r="E161">
        <v>435.32856617204743</v>
      </c>
      <c r="F161" s="1">
        <v>4.3583333333333334</v>
      </c>
      <c r="G161">
        <v>435.32856617204743</v>
      </c>
      <c r="J161" s="21">
        <v>4</v>
      </c>
      <c r="K161" s="21" t="s">
        <v>103</v>
      </c>
    </row>
    <row r="162" spans="1:13" x14ac:dyDescent="0.2">
      <c r="B162" s="2">
        <v>3131.1657500000001</v>
      </c>
      <c r="C162" s="44">
        <v>244.33240000000001</v>
      </c>
      <c r="D162" s="2">
        <v>4489.4790000000003</v>
      </c>
      <c r="E162">
        <v>244.33239098042395</v>
      </c>
      <c r="F162" s="1">
        <v>3.8916666666666666</v>
      </c>
      <c r="G162">
        <v>244.33239098042395</v>
      </c>
    </row>
    <row r="163" spans="1:13" x14ac:dyDescent="0.2">
      <c r="B163" s="2">
        <v>3116.9535000000001</v>
      </c>
      <c r="C163" s="44">
        <v>701.26890000000003</v>
      </c>
      <c r="D163" s="2">
        <v>4748.5664999999999</v>
      </c>
      <c r="E163">
        <v>701.26888300272185</v>
      </c>
      <c r="F163" s="1">
        <v>3.6833333333333331</v>
      </c>
      <c r="G163">
        <v>701.26888300272185</v>
      </c>
    </row>
    <row r="164" spans="1:13" x14ac:dyDescent="0.2">
      <c r="B164" s="2">
        <v>2776.5034999999998</v>
      </c>
      <c r="C164" s="44">
        <v>-285.15899999999999</v>
      </c>
      <c r="D164" s="2">
        <v>6669.6369999999997</v>
      </c>
      <c r="E164">
        <v>-285.15907577935286</v>
      </c>
      <c r="F164" s="1">
        <v>8.0916666666666668</v>
      </c>
      <c r="G164">
        <v>-285.15907577935286</v>
      </c>
    </row>
    <row r="165" spans="1:13" x14ac:dyDescent="0.2">
      <c r="B165" s="2">
        <v>3408.2764999999999</v>
      </c>
      <c r="C165" s="44">
        <v>-1689.74</v>
      </c>
      <c r="D165" s="2">
        <v>7128.5574999999999</v>
      </c>
      <c r="E165">
        <v>-1689.7395902240314</v>
      </c>
      <c r="F165" s="1">
        <v>5.3666666666666671</v>
      </c>
      <c r="G165">
        <v>-1689.7395902240314</v>
      </c>
    </row>
    <row r="166" spans="1:13" x14ac:dyDescent="0.2">
      <c r="B166" s="2">
        <v>3966.1644999999999</v>
      </c>
      <c r="C166" s="44">
        <v>-250.61799999999999</v>
      </c>
      <c r="D166" s="2">
        <v>6038.5110000000004</v>
      </c>
      <c r="E166">
        <v>-250.61787694409213</v>
      </c>
      <c r="F166" s="1">
        <v>3.6416666666666666</v>
      </c>
      <c r="G166">
        <v>-250.61787694409213</v>
      </c>
    </row>
    <row r="167" spans="1:13" ht="17" thickBot="1" x14ac:dyDescent="0.25">
      <c r="B167" s="2">
        <v>3829.1709999999998</v>
      </c>
      <c r="C167" s="45">
        <v>940.94</v>
      </c>
      <c r="D167" s="2">
        <v>6335.5379999999996</v>
      </c>
      <c r="E167" s="6">
        <v>940.9399880182682</v>
      </c>
      <c r="F167" s="1">
        <v>3.5</v>
      </c>
      <c r="G167" s="6">
        <v>940.9399880182682</v>
      </c>
    </row>
    <row r="168" spans="1:13" x14ac:dyDescent="0.2">
      <c r="A168" s="2"/>
      <c r="B168" s="3"/>
      <c r="C168" s="1"/>
      <c r="D168" s="3"/>
    </row>
    <row r="169" spans="1:13" ht="17" thickBot="1" x14ac:dyDescent="0.25"/>
    <row r="170" spans="1:13" x14ac:dyDescent="0.2">
      <c r="C170" s="43" t="s">
        <v>81</v>
      </c>
      <c r="D170" t="s">
        <v>81</v>
      </c>
    </row>
    <row r="171" spans="1:13" x14ac:dyDescent="0.2">
      <c r="C171" s="44">
        <v>-1021.01</v>
      </c>
      <c r="D171" s="44">
        <v>-764.79200000000003</v>
      </c>
      <c r="F171" s="48" t="s">
        <v>98</v>
      </c>
      <c r="K171" s="16"/>
      <c r="L171" s="16"/>
      <c r="M171" s="16"/>
    </row>
    <row r="172" spans="1:13" ht="17" thickBot="1" x14ac:dyDescent="0.25">
      <c r="C172" s="44">
        <v>-764.79200000000003</v>
      </c>
      <c r="D172" s="44">
        <v>-816.904</v>
      </c>
    </row>
    <row r="173" spans="1:13" x14ac:dyDescent="0.2">
      <c r="C173" s="44">
        <v>-816.904</v>
      </c>
      <c r="D173" s="44">
        <v>-935.11599999999999</v>
      </c>
      <c r="F173" s="7"/>
      <c r="G173" s="7" t="s">
        <v>96</v>
      </c>
      <c r="H173" s="7" t="s">
        <v>97</v>
      </c>
    </row>
    <row r="174" spans="1:13" x14ac:dyDescent="0.2">
      <c r="C174" s="44">
        <v>-935.11599999999999</v>
      </c>
      <c r="D174" s="44">
        <v>-818.81899999999996</v>
      </c>
      <c r="F174" t="s">
        <v>96</v>
      </c>
      <c r="G174">
        <v>1</v>
      </c>
      <c r="J174" s="25"/>
    </row>
    <row r="175" spans="1:13" ht="17" thickBot="1" x14ac:dyDescent="0.25">
      <c r="C175" s="44">
        <v>-818.81899999999996</v>
      </c>
      <c r="D175" s="44">
        <v>-94.753900000000002</v>
      </c>
      <c r="F175" s="6" t="s">
        <v>97</v>
      </c>
      <c r="G175" s="10">
        <v>0.52628174899184965</v>
      </c>
      <c r="H175" s="6">
        <v>1</v>
      </c>
    </row>
    <row r="176" spans="1:13" x14ac:dyDescent="0.2">
      <c r="C176" s="44">
        <v>-94.753900000000002</v>
      </c>
      <c r="D176" s="44">
        <v>-235.1</v>
      </c>
    </row>
    <row r="177" spans="3:13" x14ac:dyDescent="0.2">
      <c r="C177" s="44">
        <v>-235.1</v>
      </c>
      <c r="D177" s="44">
        <v>-345.35899999999998</v>
      </c>
      <c r="K177" s="16"/>
      <c r="L177" s="16"/>
      <c r="M177" s="16"/>
    </row>
    <row r="178" spans="3:13" x14ac:dyDescent="0.2">
      <c r="C178" s="44">
        <v>-345.35899999999998</v>
      </c>
      <c r="D178" s="44">
        <v>-489.173</v>
      </c>
    </row>
    <row r="179" spans="3:13" x14ac:dyDescent="0.2">
      <c r="C179" s="44">
        <v>-489.173</v>
      </c>
      <c r="D179" s="44">
        <v>-488.86500000000001</v>
      </c>
    </row>
    <row r="180" spans="3:13" x14ac:dyDescent="0.2">
      <c r="C180" s="44">
        <v>-488.86500000000001</v>
      </c>
      <c r="D180" s="44">
        <v>-243.81700000000001</v>
      </c>
    </row>
    <row r="181" spans="3:13" x14ac:dyDescent="0.2">
      <c r="C181" s="44">
        <v>-243.81700000000001</v>
      </c>
      <c r="D181" s="44">
        <v>-17.653199999999998</v>
      </c>
      <c r="H181" s="25"/>
    </row>
    <row r="182" spans="3:13" x14ac:dyDescent="0.2">
      <c r="C182" s="44">
        <v>-17.653199999999998</v>
      </c>
      <c r="D182" s="44">
        <v>533.35850000000005</v>
      </c>
    </row>
    <row r="183" spans="3:13" x14ac:dyDescent="0.2">
      <c r="C183" s="44">
        <v>533.35850000000005</v>
      </c>
      <c r="D183" s="44">
        <v>600.42759999999998</v>
      </c>
    </row>
    <row r="184" spans="3:13" x14ac:dyDescent="0.2">
      <c r="C184" s="44">
        <v>600.42759999999998</v>
      </c>
      <c r="D184" s="44">
        <v>151.90790000000001</v>
      </c>
      <c r="H184" s="40"/>
    </row>
    <row r="185" spans="3:13" x14ac:dyDescent="0.2">
      <c r="C185" s="44">
        <v>151.90790000000001</v>
      </c>
      <c r="D185" s="44">
        <v>228.71170000000001</v>
      </c>
      <c r="H185" s="40"/>
    </row>
    <row r="186" spans="3:13" x14ac:dyDescent="0.2">
      <c r="C186" s="44">
        <v>228.71170000000001</v>
      </c>
      <c r="D186" s="44">
        <v>200.80189999999999</v>
      </c>
    </row>
    <row r="187" spans="3:13" x14ac:dyDescent="0.2">
      <c r="C187" s="44">
        <v>200.80189999999999</v>
      </c>
      <c r="D187" s="44">
        <v>31.180800000000001</v>
      </c>
    </row>
    <row r="188" spans="3:13" x14ac:dyDescent="0.2">
      <c r="C188" s="44">
        <v>31.180800000000001</v>
      </c>
      <c r="D188" s="44">
        <v>-2.3367599999999999</v>
      </c>
    </row>
    <row r="189" spans="3:13" x14ac:dyDescent="0.2">
      <c r="C189" s="44">
        <v>-2.3367599999999999</v>
      </c>
      <c r="D189" s="44">
        <v>86.783839999999998</v>
      </c>
    </row>
    <row r="190" spans="3:13" x14ac:dyDescent="0.2">
      <c r="C190" s="44">
        <v>86.783839999999998</v>
      </c>
      <c r="D190" s="44">
        <v>207.5916</v>
      </c>
    </row>
    <row r="191" spans="3:13" x14ac:dyDescent="0.2">
      <c r="C191" s="44">
        <v>207.5916</v>
      </c>
      <c r="D191" s="44">
        <v>606.21469999999999</v>
      </c>
    </row>
    <row r="192" spans="3:13" x14ac:dyDescent="0.2">
      <c r="C192" s="44">
        <v>606.21469999999999</v>
      </c>
      <c r="D192" s="44">
        <v>743.48</v>
      </c>
    </row>
    <row r="193" spans="3:4" x14ac:dyDescent="0.2">
      <c r="C193" s="44">
        <v>743.48</v>
      </c>
      <c r="D193" s="44">
        <v>667.0566</v>
      </c>
    </row>
    <row r="194" spans="3:4" x14ac:dyDescent="0.2">
      <c r="C194" s="44">
        <v>667.0566</v>
      </c>
      <c r="D194" s="44">
        <v>502.14859999999999</v>
      </c>
    </row>
    <row r="195" spans="3:4" x14ac:dyDescent="0.2">
      <c r="C195" s="44">
        <v>502.14859999999999</v>
      </c>
      <c r="D195" s="44">
        <v>291.80070000000001</v>
      </c>
    </row>
    <row r="196" spans="3:4" x14ac:dyDescent="0.2">
      <c r="C196" s="44">
        <v>291.80070000000001</v>
      </c>
      <c r="D196" s="44">
        <v>368.36669999999998</v>
      </c>
    </row>
    <row r="197" spans="3:4" x14ac:dyDescent="0.2">
      <c r="C197" s="44">
        <v>368.36669999999998</v>
      </c>
      <c r="D197" s="44">
        <v>359.01299999999998</v>
      </c>
    </row>
    <row r="198" spans="3:4" x14ac:dyDescent="0.2">
      <c r="C198" s="44">
        <v>359.01299999999998</v>
      </c>
      <c r="D198" s="44">
        <v>476.31889999999999</v>
      </c>
    </row>
    <row r="199" spans="3:4" x14ac:dyDescent="0.2">
      <c r="C199" s="44">
        <v>476.31889999999999</v>
      </c>
      <c r="D199" s="44">
        <v>400.77730000000003</v>
      </c>
    </row>
    <row r="200" spans="3:4" x14ac:dyDescent="0.2">
      <c r="C200" s="44">
        <v>400.77730000000003</v>
      </c>
      <c r="D200" s="44">
        <v>25.468150000000001</v>
      </c>
    </row>
    <row r="201" spans="3:4" x14ac:dyDescent="0.2">
      <c r="C201" s="44">
        <v>25.468150000000001</v>
      </c>
      <c r="D201" s="44">
        <v>631.71969999999999</v>
      </c>
    </row>
    <row r="202" spans="3:4" x14ac:dyDescent="0.2">
      <c r="C202" s="44">
        <v>631.71969999999999</v>
      </c>
      <c r="D202" s="44">
        <v>901.20839999999998</v>
      </c>
    </row>
    <row r="203" spans="3:4" x14ac:dyDescent="0.2">
      <c r="C203" s="44">
        <v>901.20839999999998</v>
      </c>
      <c r="D203" s="44">
        <v>792.72569999999996</v>
      </c>
    </row>
    <row r="204" spans="3:4" x14ac:dyDescent="0.2">
      <c r="C204" s="44">
        <v>792.72569999999996</v>
      </c>
      <c r="D204" s="44">
        <v>316.77109999999999</v>
      </c>
    </row>
    <row r="205" spans="3:4" x14ac:dyDescent="0.2">
      <c r="C205" s="44">
        <v>316.77109999999999</v>
      </c>
      <c r="D205" s="44">
        <v>-95.314400000000006</v>
      </c>
    </row>
    <row r="206" spans="3:4" x14ac:dyDescent="0.2">
      <c r="C206" s="44">
        <v>-95.314400000000006</v>
      </c>
      <c r="D206" s="44">
        <v>-475.51900000000001</v>
      </c>
    </row>
    <row r="207" spans="3:4" x14ac:dyDescent="0.2">
      <c r="C207" s="44">
        <v>-475.51900000000001</v>
      </c>
      <c r="D207" s="44">
        <v>-589.17600000000004</v>
      </c>
    </row>
    <row r="208" spans="3:4" x14ac:dyDescent="0.2">
      <c r="C208" s="44">
        <v>-589.17600000000004</v>
      </c>
      <c r="D208" s="44">
        <v>-1127.27</v>
      </c>
    </row>
    <row r="209" spans="3:4" x14ac:dyDescent="0.2">
      <c r="C209" s="44">
        <v>-1127.27</v>
      </c>
      <c r="D209" s="44">
        <v>1048.614</v>
      </c>
    </row>
    <row r="210" spans="3:4" x14ac:dyDescent="0.2">
      <c r="C210" s="44">
        <v>1048.614</v>
      </c>
      <c r="D210" s="44">
        <v>-171.04499999999999</v>
      </c>
    </row>
    <row r="211" spans="3:4" x14ac:dyDescent="0.2">
      <c r="C211" s="44">
        <v>-171.04499999999999</v>
      </c>
      <c r="D211" s="44">
        <v>-966.54300000000001</v>
      </c>
    </row>
    <row r="212" spans="3:4" x14ac:dyDescent="0.2">
      <c r="C212" s="44">
        <v>-966.54300000000001</v>
      </c>
      <c r="D212" s="44">
        <v>-726.83500000000004</v>
      </c>
    </row>
    <row r="213" spans="3:4" x14ac:dyDescent="0.2">
      <c r="C213" s="44">
        <v>-726.83500000000004</v>
      </c>
      <c r="D213" s="44">
        <v>-249.68</v>
      </c>
    </row>
    <row r="214" spans="3:4" x14ac:dyDescent="0.2">
      <c r="C214" s="44">
        <v>-249.68</v>
      </c>
      <c r="D214" s="44">
        <v>-431.21899999999999</v>
      </c>
    </row>
    <row r="215" spans="3:4" x14ac:dyDescent="0.2">
      <c r="C215" s="44">
        <v>-431.21899999999999</v>
      </c>
      <c r="D215" s="44">
        <v>204.21729999999999</v>
      </c>
    </row>
    <row r="216" spans="3:4" x14ac:dyDescent="0.2">
      <c r="C216" s="44">
        <v>204.21729999999999</v>
      </c>
      <c r="D216" s="44">
        <v>633.27610000000004</v>
      </c>
    </row>
    <row r="217" spans="3:4" x14ac:dyDescent="0.2">
      <c r="C217" s="44">
        <v>633.27610000000004</v>
      </c>
      <c r="D217" s="44">
        <v>435.32859999999999</v>
      </c>
    </row>
    <row r="218" spans="3:4" x14ac:dyDescent="0.2">
      <c r="C218" s="44">
        <v>435.32859999999999</v>
      </c>
      <c r="D218" s="44">
        <v>244.33240000000001</v>
      </c>
    </row>
    <row r="219" spans="3:4" x14ac:dyDescent="0.2">
      <c r="C219" s="44">
        <v>244.33240000000001</v>
      </c>
      <c r="D219" s="44">
        <v>701.26890000000003</v>
      </c>
    </row>
    <row r="220" spans="3:4" x14ac:dyDescent="0.2">
      <c r="C220" s="44">
        <v>701.26890000000003</v>
      </c>
      <c r="D220" s="44">
        <v>-285.15899999999999</v>
      </c>
    </row>
    <row r="221" spans="3:4" x14ac:dyDescent="0.2">
      <c r="C221" s="44">
        <v>-285.15899999999999</v>
      </c>
      <c r="D221" s="44">
        <v>-1689.74</v>
      </c>
    </row>
    <row r="222" spans="3:4" x14ac:dyDescent="0.2">
      <c r="C222" s="44">
        <v>-1689.74</v>
      </c>
      <c r="D222" s="44">
        <v>-250.61799999999999</v>
      </c>
    </row>
    <row r="223" spans="3:4" ht="17" thickBot="1" x14ac:dyDescent="0.25">
      <c r="C223" s="44">
        <v>-250.61799999999999</v>
      </c>
      <c r="D223" s="45">
        <v>940.94</v>
      </c>
    </row>
    <row r="224" spans="3:4" ht="17" thickBot="1" x14ac:dyDescent="0.25">
      <c r="C224" s="45"/>
    </row>
  </sheetData>
  <sortState xmlns:xlrd2="http://schemas.microsoft.com/office/spreadsheetml/2017/richdata2" ref="P87:P93">
    <sortCondition ref="P8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DESCRIPTION OF DATASET</vt:lpstr>
      <vt:lpstr>STEP 1</vt:lpstr>
      <vt:lpstr>STEP 2</vt:lpstr>
      <vt:lpstr>STEP 3</vt:lpstr>
      <vt:lpstr>STEP 4</vt:lpstr>
      <vt:lpstr>Checking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Talita Teixeira Santos</dc:creator>
  <cp:keywords/>
  <dc:description/>
  <cp:lastModifiedBy>Ananyaa Shahi</cp:lastModifiedBy>
  <cp:revision/>
  <dcterms:created xsi:type="dcterms:W3CDTF">2023-11-07T22:18:55Z</dcterms:created>
  <dcterms:modified xsi:type="dcterms:W3CDTF">2023-12-07T05:52:13Z</dcterms:modified>
  <cp:category/>
  <cp:contentStatus/>
</cp:coreProperties>
</file>