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ps\Desktop\Chapter management\Data analysis\"/>
    </mc:Choice>
  </mc:AlternateContent>
  <xr:revisionPtr revIDLastSave="0" documentId="13_ncr:1_{D193C32A-26B8-48B7-9746-6E3196B4D9FE}" xr6:coauthVersionLast="47" xr6:coauthVersionMax="47" xr10:uidLastSave="{00000000-0000-0000-0000-000000000000}"/>
  <bookViews>
    <workbookView xWindow="-120" yWindow="-120" windowWidth="29040" windowHeight="15840" xr2:uid="{AA804D1C-6F4C-4B73-A62C-1FAB14D28941}"/>
  </bookViews>
  <sheets>
    <sheet name="Sheet2" sheetId="2" r:id="rId1"/>
    <sheet name="Sheet1" sheetId="3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3" l="1"/>
  <c r="G31" i="3"/>
  <c r="G26" i="3"/>
  <c r="G21" i="3"/>
  <c r="G16" i="3"/>
  <c r="G11" i="3"/>
  <c r="G6" i="3"/>
  <c r="G27" i="2"/>
  <c r="G28" i="2"/>
  <c r="G29" i="2"/>
  <c r="G26" i="2"/>
  <c r="G23" i="2"/>
  <c r="G24" i="2"/>
  <c r="G25" i="2"/>
  <c r="G22" i="2"/>
  <c r="D27" i="2" l="1"/>
  <c r="D28" i="2"/>
  <c r="D29" i="2"/>
  <c r="D26" i="2"/>
  <c r="D23" i="2"/>
  <c r="D24" i="2"/>
  <c r="D25" i="2"/>
  <c r="D22" i="2"/>
  <c r="G18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2" i="2"/>
  <c r="F4" i="2"/>
  <c r="F3" i="2"/>
  <c r="F2" i="2"/>
</calcChain>
</file>

<file path=xl/sharedStrings.xml><?xml version="1.0" encoding="utf-8"?>
<sst xmlns="http://schemas.openxmlformats.org/spreadsheetml/2006/main" count="182" uniqueCount="25">
  <si>
    <t>Antaquilla</t>
  </si>
  <si>
    <t>Cololo</t>
  </si>
  <si>
    <t>Katantika</t>
  </si>
  <si>
    <t>Nubepampa</t>
  </si>
  <si>
    <t xml:space="preserve">Puyo Puyo </t>
  </si>
  <si>
    <t>community</t>
  </si>
  <si>
    <t>year</t>
  </si>
  <si>
    <t>Minning_con</t>
  </si>
  <si>
    <t>Vichuna_size</t>
  </si>
  <si>
    <t>vichuna_density</t>
  </si>
  <si>
    <t>Area_ha</t>
  </si>
  <si>
    <t>2018</t>
  </si>
  <si>
    <t>2019</t>
  </si>
  <si>
    <t>2021</t>
  </si>
  <si>
    <t>2022</t>
  </si>
  <si>
    <t>site</t>
  </si>
  <si>
    <t>Soratera-chejepampa</t>
  </si>
  <si>
    <t>San Antonio-Chocoyo Soral</t>
  </si>
  <si>
    <t>Japu-Caballchunhuna-Puyo Puyo-Socondori</t>
  </si>
  <si>
    <t>Killu-Nubepampa-Killu Jawira</t>
  </si>
  <si>
    <t>Altarani-Cololo</t>
  </si>
  <si>
    <t>Canahuma</t>
  </si>
  <si>
    <t>Medallani</t>
  </si>
  <si>
    <t>Moraroni-Canahuma</t>
  </si>
  <si>
    <t>Medallani-Caballuni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</si>
</sst>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D673-F7F4-4819-A46C-333985AB356E}">
  <dimension ref="A1:K29"/>
  <sheetViews>
    <sheetView tabSelected="1" zoomScaleNormal="100" workbookViewId="0">
      <selection activeCell="M17" sqref="M17"/>
    </sheetView>
  </sheetViews>
  <sheetFormatPr defaultRowHeight="15" x14ac:dyDescent="0.25"/>
  <cols>
    <col min="2" max="2" width="12.140625" bestFit="1" customWidth="1"/>
    <col min="3" max="3" width="12.140625" customWidth="1"/>
    <col min="4" max="4" width="11" customWidth="1"/>
    <col min="5" max="5" width="12.42578125" bestFit="1" customWidth="1"/>
    <col min="6" max="6" width="12.5703125" bestFit="1" customWidth="1"/>
    <col min="7" max="7" width="15.5703125" bestFit="1" customWidth="1"/>
  </cols>
  <sheetData>
    <row r="1" spans="1:11" x14ac:dyDescent="0.25">
      <c r="A1" t="s">
        <v>6</v>
      </c>
      <c r="B1" t="s">
        <v>5</v>
      </c>
      <c r="C1" t="s">
        <v>15</v>
      </c>
      <c r="D1" t="s">
        <v>10</v>
      </c>
      <c r="E1" t="s">
        <v>7</v>
      </c>
      <c r="F1" t="s">
        <v>8</v>
      </c>
      <c r="G1" t="s">
        <v>9</v>
      </c>
    </row>
    <row r="2" spans="1:11" x14ac:dyDescent="0.25">
      <c r="A2" t="s">
        <v>11</v>
      </c>
      <c r="B2" t="s">
        <v>2</v>
      </c>
      <c r="C2" t="s">
        <v>17</v>
      </c>
      <c r="D2">
        <v>2958</v>
      </c>
      <c r="E2" s="1">
        <v>4</v>
      </c>
      <c r="F2">
        <f>88+21</f>
        <v>109</v>
      </c>
      <c r="G2" s="2">
        <f>F2/D2</f>
        <v>3.6849222447599729E-2</v>
      </c>
      <c r="H2" s="2"/>
    </row>
    <row r="3" spans="1:11" x14ac:dyDescent="0.25">
      <c r="A3" t="s">
        <v>12</v>
      </c>
      <c r="B3" t="s">
        <v>2</v>
      </c>
      <c r="C3" t="s">
        <v>17</v>
      </c>
      <c r="D3">
        <v>2958</v>
      </c>
      <c r="E3" s="1">
        <v>4</v>
      </c>
      <c r="F3">
        <f>160+34</f>
        <v>194</v>
      </c>
      <c r="G3" s="2">
        <f t="shared" ref="G3:G21" si="0">F3/D3</f>
        <v>6.5584854631507775E-2</v>
      </c>
      <c r="H3" s="2"/>
    </row>
    <row r="4" spans="1:11" x14ac:dyDescent="0.25">
      <c r="A4" t="s">
        <v>13</v>
      </c>
      <c r="B4" t="s">
        <v>2</v>
      </c>
      <c r="C4" t="s">
        <v>17</v>
      </c>
      <c r="D4">
        <v>2958</v>
      </c>
      <c r="E4" s="1">
        <v>4</v>
      </c>
      <c r="F4">
        <f>194+75</f>
        <v>269</v>
      </c>
      <c r="G4" s="2">
        <f t="shared" si="0"/>
        <v>9.0939824205544292E-2</v>
      </c>
      <c r="H4" s="2"/>
    </row>
    <row r="5" spans="1:11" x14ac:dyDescent="0.25">
      <c r="A5" t="s">
        <v>14</v>
      </c>
      <c r="B5" t="s">
        <v>2</v>
      </c>
      <c r="C5" t="s">
        <v>17</v>
      </c>
      <c r="D5">
        <v>2958</v>
      </c>
      <c r="E5" s="1">
        <v>8</v>
      </c>
      <c r="F5">
        <v>217</v>
      </c>
      <c r="G5" s="2">
        <f t="shared" si="0"/>
        <v>7.3360378634212312E-2</v>
      </c>
      <c r="H5" s="2"/>
    </row>
    <row r="6" spans="1:11" x14ac:dyDescent="0.25">
      <c r="A6" t="s">
        <v>11</v>
      </c>
      <c r="B6" t="s">
        <v>0</v>
      </c>
      <c r="C6" t="s">
        <v>16</v>
      </c>
      <c r="D6">
        <v>14660</v>
      </c>
      <c r="E6" s="1">
        <v>2</v>
      </c>
      <c r="F6">
        <v>254</v>
      </c>
      <c r="G6" s="2">
        <f t="shared" si="0"/>
        <v>1.7326057298772169E-2</v>
      </c>
      <c r="H6" s="2"/>
    </row>
    <row r="7" spans="1:11" x14ac:dyDescent="0.25">
      <c r="A7" t="s">
        <v>12</v>
      </c>
      <c r="B7" t="s">
        <v>0</v>
      </c>
      <c r="C7" t="s">
        <v>16</v>
      </c>
      <c r="D7">
        <v>14660</v>
      </c>
      <c r="E7" s="1">
        <v>2</v>
      </c>
      <c r="F7">
        <v>275</v>
      </c>
      <c r="G7" s="2">
        <f t="shared" si="0"/>
        <v>1.8758526603001365E-2</v>
      </c>
    </row>
    <row r="8" spans="1:11" x14ac:dyDescent="0.25">
      <c r="A8" t="s">
        <v>13</v>
      </c>
      <c r="B8" t="s">
        <v>0</v>
      </c>
      <c r="C8" t="s">
        <v>16</v>
      </c>
      <c r="D8">
        <v>14660</v>
      </c>
      <c r="E8" s="1">
        <v>4</v>
      </c>
      <c r="F8">
        <v>240</v>
      </c>
      <c r="G8" s="2">
        <f t="shared" si="0"/>
        <v>1.6371077762619372E-2</v>
      </c>
    </row>
    <row r="9" spans="1:11" x14ac:dyDescent="0.25">
      <c r="A9" t="s">
        <v>14</v>
      </c>
      <c r="B9" t="s">
        <v>0</v>
      </c>
      <c r="C9" t="s">
        <v>16</v>
      </c>
      <c r="D9">
        <v>14660</v>
      </c>
      <c r="E9" s="1">
        <v>9</v>
      </c>
      <c r="F9">
        <v>776</v>
      </c>
      <c r="G9" s="2">
        <f t="shared" si="0"/>
        <v>5.2933151432469301E-2</v>
      </c>
    </row>
    <row r="10" spans="1:11" x14ac:dyDescent="0.25">
      <c r="A10" t="s">
        <v>11</v>
      </c>
      <c r="B10" t="s">
        <v>4</v>
      </c>
      <c r="C10" t="s">
        <v>18</v>
      </c>
      <c r="D10">
        <v>13444.7</v>
      </c>
      <c r="E10" s="1">
        <v>25</v>
      </c>
      <c r="F10" s="1">
        <v>3667</v>
      </c>
      <c r="G10" s="2">
        <f t="shared" si="0"/>
        <v>0.27274688167084427</v>
      </c>
    </row>
    <row r="11" spans="1:11" x14ac:dyDescent="0.25">
      <c r="A11" t="s">
        <v>12</v>
      </c>
      <c r="B11" t="s">
        <v>4</v>
      </c>
      <c r="C11" t="s">
        <v>18</v>
      </c>
      <c r="D11">
        <v>13444.7</v>
      </c>
      <c r="E11" s="1">
        <v>24</v>
      </c>
      <c r="F11" s="1">
        <v>3955</v>
      </c>
      <c r="G11" s="2">
        <f t="shared" si="0"/>
        <v>0.29416796209658824</v>
      </c>
    </row>
    <row r="12" spans="1:11" x14ac:dyDescent="0.25">
      <c r="A12" t="s">
        <v>13</v>
      </c>
      <c r="B12" t="s">
        <v>4</v>
      </c>
      <c r="C12" t="s">
        <v>18</v>
      </c>
      <c r="D12">
        <v>13444.7</v>
      </c>
      <c r="E12" s="1">
        <v>21</v>
      </c>
      <c r="F12">
        <v>3900</v>
      </c>
      <c r="G12" s="2">
        <f t="shared" si="0"/>
        <v>0.29007713076528296</v>
      </c>
    </row>
    <row r="13" spans="1:11" x14ac:dyDescent="0.25">
      <c r="A13" t="s">
        <v>14</v>
      </c>
      <c r="B13" t="s">
        <v>4</v>
      </c>
      <c r="C13" t="s">
        <v>18</v>
      </c>
      <c r="D13">
        <v>13444.7</v>
      </c>
      <c r="E13" s="1">
        <v>27</v>
      </c>
      <c r="F13">
        <v>4228</v>
      </c>
      <c r="G13" s="2">
        <f t="shared" si="0"/>
        <v>0.31447336125015801</v>
      </c>
      <c r="K13" s="2"/>
    </row>
    <row r="14" spans="1:11" x14ac:dyDescent="0.25">
      <c r="A14" t="s">
        <v>11</v>
      </c>
      <c r="B14" t="s">
        <v>3</v>
      </c>
      <c r="C14" t="s">
        <v>19</v>
      </c>
      <c r="D14">
        <v>7354.9</v>
      </c>
      <c r="E14" s="1">
        <v>7</v>
      </c>
      <c r="F14">
        <v>788</v>
      </c>
      <c r="G14" s="2">
        <f t="shared" si="0"/>
        <v>0.10713945804837592</v>
      </c>
      <c r="K14" s="2"/>
    </row>
    <row r="15" spans="1:11" x14ac:dyDescent="0.25">
      <c r="A15" t="s">
        <v>12</v>
      </c>
      <c r="B15" t="s">
        <v>3</v>
      </c>
      <c r="C15" t="s">
        <v>19</v>
      </c>
      <c r="D15">
        <v>7354.9</v>
      </c>
      <c r="E15" s="1">
        <v>8</v>
      </c>
      <c r="F15">
        <v>1038</v>
      </c>
      <c r="G15" s="2">
        <f t="shared" si="0"/>
        <v>0.14113040286067793</v>
      </c>
      <c r="K15" s="2"/>
    </row>
    <row r="16" spans="1:11" x14ac:dyDescent="0.25">
      <c r="A16" t="s">
        <v>13</v>
      </c>
      <c r="B16" t="s">
        <v>3</v>
      </c>
      <c r="C16" t="s">
        <v>19</v>
      </c>
      <c r="D16">
        <v>7354.9</v>
      </c>
      <c r="E16" s="1">
        <v>9</v>
      </c>
      <c r="F16">
        <v>1124</v>
      </c>
      <c r="G16" s="2">
        <f t="shared" si="0"/>
        <v>0.15282328787610983</v>
      </c>
      <c r="K16" s="2"/>
    </row>
    <row r="17" spans="1:11" x14ac:dyDescent="0.25">
      <c r="A17" t="s">
        <v>14</v>
      </c>
      <c r="B17" t="s">
        <v>3</v>
      </c>
      <c r="C17" t="s">
        <v>19</v>
      </c>
      <c r="D17">
        <v>7354.9</v>
      </c>
      <c r="E17" s="1">
        <v>7</v>
      </c>
      <c r="F17">
        <v>1857</v>
      </c>
      <c r="G17" s="2">
        <f t="shared" si="0"/>
        <v>0.25248473806577931</v>
      </c>
      <c r="K17" s="2"/>
    </row>
    <row r="18" spans="1:11" x14ac:dyDescent="0.25">
      <c r="A18" t="s">
        <v>11</v>
      </c>
      <c r="B18" t="s">
        <v>1</v>
      </c>
      <c r="C18" t="s">
        <v>20</v>
      </c>
      <c r="D18">
        <v>8014.7</v>
      </c>
      <c r="E18" s="1">
        <v>2</v>
      </c>
      <c r="F18">
        <v>434</v>
      </c>
      <c r="G18" s="2">
        <f t="shared" si="0"/>
        <v>5.4150498459081438E-2</v>
      </c>
    </row>
    <row r="19" spans="1:11" x14ac:dyDescent="0.25">
      <c r="A19" t="s">
        <v>12</v>
      </c>
      <c r="B19" t="s">
        <v>1</v>
      </c>
      <c r="C19" t="s">
        <v>20</v>
      </c>
      <c r="D19">
        <v>8014.7</v>
      </c>
      <c r="E19" s="1">
        <v>2</v>
      </c>
      <c r="F19">
        <v>732</v>
      </c>
      <c r="G19" s="2">
        <f t="shared" si="0"/>
        <v>9.1332177124533676E-2</v>
      </c>
    </row>
    <row r="20" spans="1:11" x14ac:dyDescent="0.25">
      <c r="A20" t="s">
        <v>13</v>
      </c>
      <c r="B20" t="s">
        <v>1</v>
      </c>
      <c r="C20" t="s">
        <v>20</v>
      </c>
      <c r="D20">
        <v>8014.7</v>
      </c>
      <c r="E20" s="1">
        <v>2</v>
      </c>
      <c r="F20">
        <v>1072</v>
      </c>
      <c r="G20" s="2">
        <f t="shared" si="0"/>
        <v>0.1337542266086067</v>
      </c>
    </row>
    <row r="21" spans="1:11" x14ac:dyDescent="0.25">
      <c r="A21" t="s">
        <v>14</v>
      </c>
      <c r="B21" t="s">
        <v>1</v>
      </c>
      <c r="C21" t="s">
        <v>20</v>
      </c>
      <c r="D21">
        <v>8014.7</v>
      </c>
      <c r="E21" s="1">
        <v>5</v>
      </c>
      <c r="F21">
        <v>1270</v>
      </c>
      <c r="G21" s="2">
        <f t="shared" si="0"/>
        <v>0.15845883189639037</v>
      </c>
    </row>
    <row r="22" spans="1:11" x14ac:dyDescent="0.25">
      <c r="A22" t="s">
        <v>11</v>
      </c>
      <c r="B22" t="s">
        <v>21</v>
      </c>
      <c r="C22" t="s">
        <v>23</v>
      </c>
      <c r="D22">
        <f>3481+3726</f>
        <v>7207</v>
      </c>
      <c r="E22" s="1">
        <v>0</v>
      </c>
      <c r="F22">
        <v>2876</v>
      </c>
      <c r="G22" s="2">
        <f>F22/D22</f>
        <v>0.39905647287359514</v>
      </c>
    </row>
    <row r="23" spans="1:11" x14ac:dyDescent="0.25">
      <c r="A23" t="s">
        <v>12</v>
      </c>
      <c r="B23" t="s">
        <v>21</v>
      </c>
      <c r="C23" t="s">
        <v>23</v>
      </c>
      <c r="D23">
        <f t="shared" ref="D23:D25" si="1">3481+3726</f>
        <v>7207</v>
      </c>
      <c r="E23" s="1">
        <v>0</v>
      </c>
      <c r="F23">
        <v>2053</v>
      </c>
      <c r="G23" s="2">
        <f t="shared" ref="G23:G25" si="2">F23/D23</f>
        <v>0.28486193978076868</v>
      </c>
    </row>
    <row r="24" spans="1:11" x14ac:dyDescent="0.25">
      <c r="A24" t="s">
        <v>13</v>
      </c>
      <c r="B24" t="s">
        <v>21</v>
      </c>
      <c r="C24" t="s">
        <v>23</v>
      </c>
      <c r="D24">
        <f t="shared" si="1"/>
        <v>7207</v>
      </c>
      <c r="E24" s="1">
        <v>0</v>
      </c>
      <c r="F24">
        <v>2360</v>
      </c>
      <c r="G24" s="2">
        <f t="shared" si="2"/>
        <v>0.32745941445816568</v>
      </c>
    </row>
    <row r="25" spans="1:11" x14ac:dyDescent="0.25">
      <c r="A25" t="s">
        <v>14</v>
      </c>
      <c r="B25" t="s">
        <v>21</v>
      </c>
      <c r="C25" t="s">
        <v>23</v>
      </c>
      <c r="D25">
        <f t="shared" si="1"/>
        <v>7207</v>
      </c>
      <c r="E25" s="1">
        <v>0</v>
      </c>
      <c r="F25">
        <v>1844</v>
      </c>
      <c r="G25" s="2">
        <f t="shared" si="2"/>
        <v>0.25586235604273622</v>
      </c>
    </row>
    <row r="26" spans="1:11" x14ac:dyDescent="0.25">
      <c r="A26" t="s">
        <v>11</v>
      </c>
      <c r="B26" t="s">
        <v>22</v>
      </c>
      <c r="C26" t="s">
        <v>24</v>
      </c>
      <c r="D26">
        <f>3125+2508</f>
        <v>5633</v>
      </c>
      <c r="E26" s="1">
        <v>0</v>
      </c>
      <c r="F26">
        <v>992</v>
      </c>
      <c r="G26" s="2">
        <f>F26/D26</f>
        <v>0.17610509497603408</v>
      </c>
    </row>
    <row r="27" spans="1:11" x14ac:dyDescent="0.25">
      <c r="A27" t="s">
        <v>12</v>
      </c>
      <c r="B27" t="s">
        <v>22</v>
      </c>
      <c r="C27" t="s">
        <v>24</v>
      </c>
      <c r="D27">
        <f t="shared" ref="D27:D29" si="3">3125+2508</f>
        <v>5633</v>
      </c>
      <c r="E27" s="1">
        <v>0</v>
      </c>
      <c r="F27">
        <v>793</v>
      </c>
      <c r="G27" s="2">
        <f t="shared" ref="G27:G29" si="4">F27/D27</f>
        <v>0.14077756080241435</v>
      </c>
    </row>
    <row r="28" spans="1:11" x14ac:dyDescent="0.25">
      <c r="A28" t="s">
        <v>13</v>
      </c>
      <c r="B28" t="s">
        <v>22</v>
      </c>
      <c r="C28" t="s">
        <v>24</v>
      </c>
      <c r="D28">
        <f t="shared" si="3"/>
        <v>5633</v>
      </c>
      <c r="E28" s="1">
        <v>0</v>
      </c>
      <c r="F28" s="1">
        <v>891</v>
      </c>
      <c r="G28" s="2">
        <f t="shared" si="4"/>
        <v>0.1581750399431919</v>
      </c>
    </row>
    <row r="29" spans="1:11" x14ac:dyDescent="0.25">
      <c r="A29" t="s">
        <v>14</v>
      </c>
      <c r="B29" t="s">
        <v>22</v>
      </c>
      <c r="C29" t="s">
        <v>24</v>
      </c>
      <c r="D29">
        <f t="shared" si="3"/>
        <v>5633</v>
      </c>
      <c r="E29" s="1">
        <v>0</v>
      </c>
      <c r="F29" s="1">
        <v>967</v>
      </c>
      <c r="G29" s="2">
        <f t="shared" si="4"/>
        <v>0.17166696254216227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0672-1D1A-4343-A08C-E9C9FDF8018B}">
  <dimension ref="A1:N36"/>
  <sheetViews>
    <sheetView workbookViewId="0">
      <selection activeCell="G25" sqref="G25"/>
    </sheetView>
  </sheetViews>
  <sheetFormatPr defaultRowHeight="15" x14ac:dyDescent="0.25"/>
  <cols>
    <col min="4" max="4" width="8.28515625" bestFit="1" customWidth="1"/>
    <col min="5" max="5" width="12.42578125" bestFit="1" customWidth="1"/>
    <col min="7" max="7" width="15.5703125" bestFit="1" customWidth="1"/>
  </cols>
  <sheetData>
    <row r="1" spans="1:7" x14ac:dyDescent="0.25">
      <c r="A1" t="s">
        <v>6</v>
      </c>
      <c r="B1" t="s">
        <v>5</v>
      </c>
      <c r="C1" t="s">
        <v>15</v>
      </c>
      <c r="D1" t="s">
        <v>10</v>
      </c>
      <c r="E1" t="s">
        <v>7</v>
      </c>
      <c r="F1" t="s">
        <v>8</v>
      </c>
      <c r="G1" t="s">
        <v>9</v>
      </c>
    </row>
    <row r="2" spans="1:7" x14ac:dyDescent="0.25">
      <c r="A2" t="s">
        <v>11</v>
      </c>
      <c r="B2" t="s">
        <v>2</v>
      </c>
      <c r="C2" t="s">
        <v>17</v>
      </c>
      <c r="D2">
        <v>2958</v>
      </c>
      <c r="E2">
        <v>4</v>
      </c>
      <c r="F2">
        <v>109</v>
      </c>
      <c r="G2">
        <v>3.6849222447599729E-2</v>
      </c>
    </row>
    <row r="3" spans="1:7" x14ac:dyDescent="0.25">
      <c r="A3" t="s">
        <v>12</v>
      </c>
      <c r="B3" t="s">
        <v>2</v>
      </c>
      <c r="C3" t="s">
        <v>17</v>
      </c>
      <c r="D3">
        <v>2958</v>
      </c>
      <c r="E3">
        <v>4</v>
      </c>
      <c r="F3">
        <v>194</v>
      </c>
      <c r="G3">
        <v>6.5584854631507775E-2</v>
      </c>
    </row>
    <row r="4" spans="1:7" x14ac:dyDescent="0.25">
      <c r="A4" t="s">
        <v>13</v>
      </c>
      <c r="B4" t="s">
        <v>2</v>
      </c>
      <c r="C4" t="s">
        <v>17</v>
      </c>
      <c r="D4">
        <v>2958</v>
      </c>
      <c r="E4">
        <v>4</v>
      </c>
      <c r="F4">
        <v>269</v>
      </c>
      <c r="G4">
        <v>9.0939824205544292E-2</v>
      </c>
    </row>
    <row r="5" spans="1:7" x14ac:dyDescent="0.25">
      <c r="A5" t="s">
        <v>14</v>
      </c>
      <c r="B5" t="s">
        <v>2</v>
      </c>
      <c r="C5" t="s">
        <v>17</v>
      </c>
      <c r="D5">
        <v>2958</v>
      </c>
      <c r="E5">
        <v>8</v>
      </c>
      <c r="F5">
        <v>217</v>
      </c>
      <c r="G5">
        <v>7.3360378634212312E-2</v>
      </c>
    </row>
    <row r="6" spans="1:7" x14ac:dyDescent="0.25">
      <c r="G6">
        <f>SUM(G2:G5)/4</f>
        <v>6.6683569979716029E-2</v>
      </c>
    </row>
    <row r="7" spans="1:7" x14ac:dyDescent="0.25">
      <c r="A7" t="s">
        <v>11</v>
      </c>
      <c r="B7" t="s">
        <v>0</v>
      </c>
      <c r="C7" t="s">
        <v>16</v>
      </c>
      <c r="D7">
        <v>14660</v>
      </c>
      <c r="E7">
        <v>2</v>
      </c>
      <c r="F7">
        <v>254</v>
      </c>
      <c r="G7">
        <v>1.7326057298772169E-2</v>
      </c>
    </row>
    <row r="8" spans="1:7" x14ac:dyDescent="0.25">
      <c r="A8" t="s">
        <v>12</v>
      </c>
      <c r="B8" t="s">
        <v>0</v>
      </c>
      <c r="C8" t="s">
        <v>16</v>
      </c>
      <c r="D8">
        <v>14660</v>
      </c>
      <c r="E8">
        <v>2</v>
      </c>
      <c r="F8">
        <v>275</v>
      </c>
      <c r="G8">
        <v>1.8758526603001365E-2</v>
      </c>
    </row>
    <row r="9" spans="1:7" x14ac:dyDescent="0.25">
      <c r="A9" t="s">
        <v>13</v>
      </c>
      <c r="B9" t="s">
        <v>0</v>
      </c>
      <c r="C9" t="s">
        <v>16</v>
      </c>
      <c r="D9">
        <v>14660</v>
      </c>
      <c r="E9">
        <v>4</v>
      </c>
      <c r="F9">
        <v>240</v>
      </c>
      <c r="G9">
        <v>1.6371077762619372E-2</v>
      </c>
    </row>
    <row r="10" spans="1:7" x14ac:dyDescent="0.25">
      <c r="A10" t="s">
        <v>14</v>
      </c>
      <c r="B10" t="s">
        <v>0</v>
      </c>
      <c r="C10" t="s">
        <v>16</v>
      </c>
      <c r="D10">
        <v>14660</v>
      </c>
      <c r="E10">
        <v>9</v>
      </c>
      <c r="F10">
        <v>776</v>
      </c>
      <c r="G10">
        <v>5.2933151432469301E-2</v>
      </c>
    </row>
    <row r="11" spans="1:7" x14ac:dyDescent="0.25">
      <c r="G11">
        <f>SUM(G7:G10)/4</f>
        <v>2.6347203274215553E-2</v>
      </c>
    </row>
    <row r="12" spans="1:7" x14ac:dyDescent="0.25">
      <c r="A12" t="s">
        <v>11</v>
      </c>
      <c r="B12" t="s">
        <v>4</v>
      </c>
      <c r="C12" t="s">
        <v>18</v>
      </c>
      <c r="D12">
        <v>13444.7</v>
      </c>
      <c r="E12">
        <v>25</v>
      </c>
      <c r="F12">
        <v>3667</v>
      </c>
      <c r="G12">
        <v>0.27274688167084427</v>
      </c>
    </row>
    <row r="13" spans="1:7" x14ac:dyDescent="0.25">
      <c r="A13" t="s">
        <v>12</v>
      </c>
      <c r="B13" t="s">
        <v>4</v>
      </c>
      <c r="C13" t="s">
        <v>18</v>
      </c>
      <c r="D13">
        <v>13444.7</v>
      </c>
      <c r="E13">
        <v>24</v>
      </c>
      <c r="F13">
        <v>3955</v>
      </c>
      <c r="G13">
        <v>0.29416796209658824</v>
      </c>
    </row>
    <row r="14" spans="1:7" x14ac:dyDescent="0.25">
      <c r="A14" t="s">
        <v>13</v>
      </c>
      <c r="B14" t="s">
        <v>4</v>
      </c>
      <c r="C14" t="s">
        <v>18</v>
      </c>
      <c r="D14">
        <v>13444.7</v>
      </c>
      <c r="E14">
        <v>21</v>
      </c>
      <c r="F14">
        <v>3900</v>
      </c>
      <c r="G14">
        <v>0.29007713076528296</v>
      </c>
    </row>
    <row r="15" spans="1:7" x14ac:dyDescent="0.25">
      <c r="A15" t="s">
        <v>14</v>
      </c>
      <c r="B15" t="s">
        <v>4</v>
      </c>
      <c r="C15" t="s">
        <v>18</v>
      </c>
      <c r="D15">
        <v>13444.7</v>
      </c>
      <c r="E15">
        <v>27</v>
      </c>
      <c r="F15">
        <v>4228</v>
      </c>
      <c r="G15">
        <v>0.31447336125015801</v>
      </c>
    </row>
    <row r="16" spans="1:7" x14ac:dyDescent="0.25">
      <c r="G16">
        <f>SUM(G12:G15)/4</f>
        <v>0.29286633394571837</v>
      </c>
    </row>
    <row r="17" spans="1:14" x14ac:dyDescent="0.25">
      <c r="A17" t="s">
        <v>11</v>
      </c>
      <c r="B17" t="s">
        <v>3</v>
      </c>
      <c r="C17" t="s">
        <v>19</v>
      </c>
      <c r="D17">
        <v>7354.9</v>
      </c>
      <c r="E17">
        <v>7</v>
      </c>
      <c r="F17">
        <v>788</v>
      </c>
      <c r="G17">
        <v>0.10713945804837592</v>
      </c>
    </row>
    <row r="18" spans="1:14" x14ac:dyDescent="0.25">
      <c r="A18" t="s">
        <v>12</v>
      </c>
      <c r="B18" t="s">
        <v>3</v>
      </c>
      <c r="C18" t="s">
        <v>19</v>
      </c>
      <c r="D18">
        <v>7354.9</v>
      </c>
      <c r="E18">
        <v>8</v>
      </c>
      <c r="F18">
        <v>1038</v>
      </c>
      <c r="G18">
        <v>0.14113040286067793</v>
      </c>
    </row>
    <row r="19" spans="1:14" x14ac:dyDescent="0.25">
      <c r="A19" t="s">
        <v>13</v>
      </c>
      <c r="B19" t="s">
        <v>3</v>
      </c>
      <c r="C19" t="s">
        <v>19</v>
      </c>
      <c r="D19">
        <v>7354.9</v>
      </c>
      <c r="E19">
        <v>9</v>
      </c>
      <c r="F19">
        <v>1124</v>
      </c>
      <c r="G19">
        <v>0.15282328787610983</v>
      </c>
    </row>
    <row r="20" spans="1:14" x14ac:dyDescent="0.25">
      <c r="A20" t="s">
        <v>14</v>
      </c>
      <c r="B20" t="s">
        <v>3</v>
      </c>
      <c r="C20" t="s">
        <v>19</v>
      </c>
      <c r="D20">
        <v>7354.9</v>
      </c>
      <c r="E20">
        <v>7</v>
      </c>
      <c r="F20">
        <v>1857</v>
      </c>
      <c r="G20">
        <v>0.25248473806577931</v>
      </c>
    </row>
    <row r="21" spans="1:14" x14ac:dyDescent="0.25">
      <c r="G21">
        <f>SUM(G17:G20)/4</f>
        <v>0.16339447171273574</v>
      </c>
    </row>
    <row r="22" spans="1:14" x14ac:dyDescent="0.25">
      <c r="A22" t="s">
        <v>11</v>
      </c>
      <c r="B22" t="s">
        <v>1</v>
      </c>
      <c r="C22" t="s">
        <v>20</v>
      </c>
      <c r="D22">
        <v>8014.7</v>
      </c>
      <c r="E22">
        <v>2</v>
      </c>
      <c r="F22">
        <v>434</v>
      </c>
      <c r="G22">
        <v>5.4150498459081438E-2</v>
      </c>
    </row>
    <row r="23" spans="1:14" x14ac:dyDescent="0.25">
      <c r="A23" t="s">
        <v>12</v>
      </c>
      <c r="B23" t="s">
        <v>1</v>
      </c>
      <c r="C23" t="s">
        <v>20</v>
      </c>
      <c r="D23">
        <v>8014.7</v>
      </c>
      <c r="E23">
        <v>2</v>
      </c>
      <c r="F23">
        <v>732</v>
      </c>
      <c r="G23">
        <v>9.1332177124533676E-2</v>
      </c>
    </row>
    <row r="24" spans="1:14" x14ac:dyDescent="0.25">
      <c r="A24" t="s">
        <v>13</v>
      </c>
      <c r="B24" t="s">
        <v>1</v>
      </c>
      <c r="C24" t="s">
        <v>20</v>
      </c>
      <c r="D24">
        <v>8014.7</v>
      </c>
      <c r="E24">
        <v>2</v>
      </c>
      <c r="F24">
        <v>1072</v>
      </c>
      <c r="G24">
        <v>0.1337542266086067</v>
      </c>
    </row>
    <row r="25" spans="1:14" x14ac:dyDescent="0.25">
      <c r="A25" t="s">
        <v>14</v>
      </c>
      <c r="B25" t="s">
        <v>1</v>
      </c>
      <c r="C25" t="s">
        <v>20</v>
      </c>
      <c r="D25">
        <v>8014.7</v>
      </c>
      <c r="E25">
        <v>5</v>
      </c>
      <c r="F25">
        <v>1270</v>
      </c>
      <c r="G25">
        <v>0.15845883189639037</v>
      </c>
    </row>
    <row r="26" spans="1:14" x14ac:dyDescent="0.25">
      <c r="G26">
        <f>SUM(G22:G25)/4</f>
        <v>0.10942393352215304</v>
      </c>
      <c r="N26" s="2"/>
    </row>
    <row r="27" spans="1:14" x14ac:dyDescent="0.25">
      <c r="A27" t="s">
        <v>11</v>
      </c>
      <c r="B27" t="s">
        <v>21</v>
      </c>
      <c r="C27" t="s">
        <v>23</v>
      </c>
      <c r="D27">
        <v>7207</v>
      </c>
      <c r="E27">
        <v>0</v>
      </c>
      <c r="F27">
        <v>2876</v>
      </c>
      <c r="G27">
        <v>0.39905647287359514</v>
      </c>
      <c r="N27" s="2"/>
    </row>
    <row r="28" spans="1:14" x14ac:dyDescent="0.25">
      <c r="A28" t="s">
        <v>12</v>
      </c>
      <c r="B28" t="s">
        <v>21</v>
      </c>
      <c r="C28" t="s">
        <v>23</v>
      </c>
      <c r="D28">
        <v>7207</v>
      </c>
      <c r="E28">
        <v>0</v>
      </c>
      <c r="F28">
        <v>2053</v>
      </c>
      <c r="G28">
        <v>0.28486193978076868</v>
      </c>
      <c r="N28" s="2"/>
    </row>
    <row r="29" spans="1:14" x14ac:dyDescent="0.25">
      <c r="A29" t="s">
        <v>13</v>
      </c>
      <c r="B29" t="s">
        <v>21</v>
      </c>
      <c r="C29" t="s">
        <v>23</v>
      </c>
      <c r="D29">
        <v>7207</v>
      </c>
      <c r="E29">
        <v>0</v>
      </c>
      <c r="F29">
        <v>2360</v>
      </c>
      <c r="G29">
        <v>0.32745941445816568</v>
      </c>
      <c r="N29" s="2"/>
    </row>
    <row r="30" spans="1:14" x14ac:dyDescent="0.25">
      <c r="A30" t="s">
        <v>14</v>
      </c>
      <c r="B30" t="s">
        <v>21</v>
      </c>
      <c r="C30" t="s">
        <v>23</v>
      </c>
      <c r="D30">
        <v>7207</v>
      </c>
      <c r="E30">
        <v>0</v>
      </c>
      <c r="F30">
        <v>1844</v>
      </c>
      <c r="G30">
        <v>0.25586235604273622</v>
      </c>
      <c r="N30" s="2"/>
    </row>
    <row r="31" spans="1:14" x14ac:dyDescent="0.25">
      <c r="G31">
        <f>SUM(G27:G30)/4</f>
        <v>0.31681004578881644</v>
      </c>
      <c r="N31" s="2"/>
    </row>
    <row r="32" spans="1:14" x14ac:dyDescent="0.25">
      <c r="A32" t="s">
        <v>11</v>
      </c>
      <c r="B32" t="s">
        <v>22</v>
      </c>
      <c r="C32" t="s">
        <v>24</v>
      </c>
      <c r="D32">
        <v>5633</v>
      </c>
      <c r="E32">
        <v>0</v>
      </c>
      <c r="F32">
        <v>992</v>
      </c>
      <c r="G32">
        <v>0.17610509497603408</v>
      </c>
      <c r="N32" s="2"/>
    </row>
    <row r="33" spans="1:7" x14ac:dyDescent="0.25">
      <c r="A33" t="s">
        <v>12</v>
      </c>
      <c r="B33" t="s">
        <v>22</v>
      </c>
      <c r="C33" t="s">
        <v>24</v>
      </c>
      <c r="D33">
        <v>5633</v>
      </c>
      <c r="E33">
        <v>0</v>
      </c>
      <c r="F33">
        <v>793</v>
      </c>
      <c r="G33">
        <v>0.14077756080241435</v>
      </c>
    </row>
    <row r="34" spans="1:7" x14ac:dyDescent="0.25">
      <c r="A34" t="s">
        <v>13</v>
      </c>
      <c r="B34" t="s">
        <v>22</v>
      </c>
      <c r="C34" t="s">
        <v>24</v>
      </c>
      <c r="D34">
        <v>5633</v>
      </c>
      <c r="E34">
        <v>0</v>
      </c>
      <c r="F34">
        <v>891</v>
      </c>
      <c r="G34">
        <v>0.1581750399431919</v>
      </c>
    </row>
    <row r="35" spans="1:7" x14ac:dyDescent="0.25">
      <c r="A35" t="s">
        <v>14</v>
      </c>
      <c r="B35" t="s">
        <v>22</v>
      </c>
      <c r="C35" t="s">
        <v>24</v>
      </c>
      <c r="D35">
        <v>5633</v>
      </c>
      <c r="E35">
        <v>0</v>
      </c>
      <c r="F35">
        <v>967</v>
      </c>
      <c r="G35">
        <v>0.17166696254216227</v>
      </c>
    </row>
    <row r="36" spans="1:7" x14ac:dyDescent="0.25">
      <c r="G36">
        <f>SUM(G32:G35)/4</f>
        <v>0.16168116456595066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Sandoval Calderon, A.P. (Ana)</dc:creator>
  <cp:lastModifiedBy>Sandoval Calderon, A.P. (Ana)</cp:lastModifiedBy>
  <dcterms:created xsi:type="dcterms:W3CDTF">2023-11-22T13:29:50Z</dcterms:created>
  <dcterms:modified xsi:type="dcterms:W3CDTF">2024-01-10T14:11:15Z</dcterms:modified>
</cp:coreProperties>
</file>