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anarerdene.e\Desktop\biy daalt\"/>
    </mc:Choice>
  </mc:AlternateContent>
  <xr:revisionPtr revIDLastSave="0" documentId="13_ncr:1_{3A8809A6-3301-4F8C-9E6E-BA79CE43A090}" xr6:coauthVersionLast="36" xr6:coauthVersionMax="36" xr10:uidLastSave="{00000000-0000-0000-0000-000000000000}"/>
  <bookViews>
    <workbookView xWindow="0" yWindow="0" windowWidth="28800" windowHeight="12105" activeTab="6" xr2:uid="{00000000-000D-0000-FFFF-FFFF00000000}"/>
  </bookViews>
  <sheets>
    <sheet name="Ирц" sheetId="1" r:id="rId1"/>
    <sheet name="Семинар" sheetId="2" r:id="rId2"/>
    <sheet name="Шалгалт" sheetId="3" r:id="rId3"/>
    <sheet name="Бие даалт" sheetId="4" r:id="rId4"/>
    <sheet name="Хүмүүжил хандлага" sheetId="5" r:id="rId5"/>
    <sheet name="Нэмэлт оноо" sheetId="6" r:id="rId6"/>
    <sheet name="Нийт" sheetId="7" r:id="rId7"/>
  </sheets>
  <calcPr calcId="191029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K11" i="7" s="1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F2" i="7"/>
  <c r="G2" i="7"/>
  <c r="H2" i="7"/>
  <c r="I2" i="7"/>
  <c r="E3" i="7"/>
  <c r="F3" i="7"/>
  <c r="G3" i="7"/>
  <c r="H3" i="7"/>
  <c r="I3" i="7"/>
  <c r="E4" i="7"/>
  <c r="F4" i="7"/>
  <c r="G4" i="7"/>
  <c r="H4" i="7"/>
  <c r="I4" i="7"/>
  <c r="F5" i="7"/>
  <c r="G5" i="7"/>
  <c r="H5" i="7"/>
  <c r="I5" i="7"/>
  <c r="E6" i="7"/>
  <c r="F6" i="7"/>
  <c r="G6" i="7"/>
  <c r="H6" i="7"/>
  <c r="I6" i="7"/>
  <c r="E7" i="7"/>
  <c r="F7" i="7"/>
  <c r="G7" i="7"/>
  <c r="K7" i="7" s="1"/>
  <c r="H7" i="7"/>
  <c r="I7" i="7"/>
  <c r="E8" i="7"/>
  <c r="F8" i="7"/>
  <c r="G8" i="7"/>
  <c r="H8" i="7"/>
  <c r="I8" i="7"/>
  <c r="E9" i="7"/>
  <c r="F9" i="7"/>
  <c r="G9" i="7"/>
  <c r="H9" i="7"/>
  <c r="I9" i="7"/>
  <c r="K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K15" i="7" s="1"/>
  <c r="H15" i="7"/>
  <c r="I15" i="7"/>
  <c r="E16" i="7"/>
  <c r="F16" i="7"/>
  <c r="G16" i="7"/>
  <c r="H16" i="7"/>
  <c r="I16" i="7"/>
  <c r="E17" i="7"/>
  <c r="F17" i="7"/>
  <c r="G17" i="7"/>
  <c r="K17" i="7" s="1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K27" i="7"/>
  <c r="E28" i="7"/>
  <c r="F28" i="7"/>
  <c r="G28" i="7"/>
  <c r="H28" i="7"/>
  <c r="I28" i="7"/>
  <c r="E29" i="7"/>
  <c r="F29" i="7"/>
  <c r="G29" i="7"/>
  <c r="H29" i="7"/>
  <c r="I29" i="7"/>
  <c r="K29" i="7"/>
  <c r="K19" i="7" l="1"/>
  <c r="L19" i="7" s="1"/>
  <c r="K28" i="7"/>
  <c r="L28" i="7" s="1"/>
  <c r="K21" i="7"/>
  <c r="L21" i="7" s="1"/>
  <c r="K5" i="7"/>
  <c r="L5" i="7" s="1"/>
  <c r="K4" i="7"/>
  <c r="L4" i="7" s="1"/>
  <c r="K24" i="7"/>
  <c r="L24" i="7" s="1"/>
  <c r="K13" i="7"/>
  <c r="L13" i="7" s="1"/>
  <c r="K14" i="7"/>
  <c r="L14" i="7" s="1"/>
  <c r="K8" i="7"/>
  <c r="K16" i="7"/>
  <c r="K2" i="7"/>
  <c r="L2" i="7" s="1"/>
  <c r="K23" i="7"/>
  <c r="L23" i="7" s="1"/>
  <c r="K20" i="7"/>
  <c r="L20" i="7" s="1"/>
  <c r="K12" i="7"/>
  <c r="K25" i="7"/>
  <c r="L25" i="7" s="1"/>
  <c r="K22" i="7"/>
  <c r="L22" i="7" s="1"/>
  <c r="K10" i="7"/>
  <c r="L10" i="7" s="1"/>
  <c r="K3" i="7"/>
  <c r="L3" i="7" s="1"/>
  <c r="K18" i="7"/>
  <c r="L18" i="7" s="1"/>
  <c r="K26" i="7"/>
  <c r="L26" i="7" s="1"/>
  <c r="K6" i="7"/>
  <c r="L6" i="7" s="1"/>
  <c r="L9" i="7"/>
  <c r="L17" i="7"/>
  <c r="L29" i="7"/>
  <c r="L7" i="7"/>
  <c r="L11" i="7"/>
  <c r="L15" i="7"/>
  <c r="L27" i="7"/>
  <c r="L8" i="7"/>
  <c r="L12" i="7"/>
  <c r="L16" i="7"/>
  <c r="N5" i="7" l="1"/>
  <c r="N6" i="7"/>
  <c r="N2" i="7"/>
  <c r="N3" i="7"/>
  <c r="N4" i="7"/>
  <c r="K30" i="7"/>
  <c r="L30" i="7" s="1"/>
  <c r="N7" i="7" l="1"/>
</calcChain>
</file>

<file path=xl/sharedStrings.xml><?xml version="1.0" encoding="utf-8"?>
<sst xmlns="http://schemas.openxmlformats.org/spreadsheetml/2006/main" count="1357" uniqueCount="104">
  <si>
    <t>No</t>
  </si>
  <si>
    <t>Оюутны код</t>
  </si>
  <si>
    <t>Оюутны нэр</t>
  </si>
  <si>
    <t>Нийт</t>
  </si>
  <si>
    <t>и</t>
  </si>
  <si>
    <t>т</t>
  </si>
  <si>
    <t>Шалгалт - 1</t>
  </si>
  <si>
    <t>Шалгалт - 2</t>
  </si>
  <si>
    <t>Шалгалт - 3</t>
  </si>
  <si>
    <t>Бие даалт - 1</t>
  </si>
  <si>
    <t>Бие даалт - 2</t>
  </si>
  <si>
    <t>ХХ-1</t>
  </si>
  <si>
    <t>ХХ-2</t>
  </si>
  <si>
    <t>ХХ-3</t>
  </si>
  <si>
    <t>ХХ-4</t>
  </si>
  <si>
    <t>Ирц-10</t>
  </si>
  <si>
    <t>Семинар-25</t>
  </si>
  <si>
    <t>Шалгалт-30</t>
  </si>
  <si>
    <t>Бие даалт-25</t>
  </si>
  <si>
    <t>ХХ-10</t>
  </si>
  <si>
    <t>Нэмэлт оноо</t>
  </si>
  <si>
    <t>Seminar1</t>
  </si>
  <si>
    <t>Seminar2</t>
  </si>
  <si>
    <t>Seminar3</t>
  </si>
  <si>
    <t>Seminar4</t>
  </si>
  <si>
    <t>Seminar5</t>
  </si>
  <si>
    <t>Seminar6</t>
  </si>
  <si>
    <t>Seminar7</t>
  </si>
  <si>
    <t>Seminar8</t>
  </si>
  <si>
    <t>Seminar9</t>
  </si>
  <si>
    <t>Seminar10</t>
  </si>
  <si>
    <t>Seminar11</t>
  </si>
  <si>
    <t>Seminar12</t>
  </si>
  <si>
    <t>Seminar13</t>
  </si>
  <si>
    <t>Seminar14</t>
  </si>
  <si>
    <t>Seminar15</t>
  </si>
  <si>
    <t>Seminar16</t>
  </si>
  <si>
    <t>Seminar17</t>
  </si>
  <si>
    <t>Seminar18</t>
  </si>
  <si>
    <t>Seminar19</t>
  </si>
  <si>
    <t>Батмөнх.Д</t>
  </si>
  <si>
    <t>Оюунчимэг.Д</t>
  </si>
  <si>
    <t>Гантуяа.Б</t>
  </si>
  <si>
    <t>Энхжаргал.Д</t>
  </si>
  <si>
    <t>Нарантунгалаг.Ц</t>
  </si>
  <si>
    <t>Цэндхорлоо.П</t>
  </si>
  <si>
    <t>Даваацэцэг.М</t>
  </si>
  <si>
    <t>Батцэцэг.Л</t>
  </si>
  <si>
    <t>Адъяатамир.Т</t>
  </si>
  <si>
    <t>Гүнгэрмаа.Н</t>
  </si>
  <si>
    <t>Байгалмаа.Г</t>
  </si>
  <si>
    <t>Тайванжаргал.Ц</t>
  </si>
  <si>
    <t>Батхуяг.Б</t>
  </si>
  <si>
    <t>Ариунболд.Б</t>
  </si>
  <si>
    <t>Буманод.Б</t>
  </si>
  <si>
    <t>Нарангарав.Б</t>
  </si>
  <si>
    <t>Баттулга.Ю</t>
  </si>
  <si>
    <t>Баярсайхан.Д</t>
  </si>
  <si>
    <t>Цэндаюуш.М</t>
  </si>
  <si>
    <t>Дорж.Л</t>
  </si>
  <si>
    <t>Уранбилэг.Д</t>
  </si>
  <si>
    <t>Долгормаа.Р</t>
  </si>
  <si>
    <t>Шийжав.Г</t>
  </si>
  <si>
    <t>Эрдэнэбаяр.Г</t>
  </si>
  <si>
    <t>Хулан.Г</t>
  </si>
  <si>
    <t>Түмэнбаяр.Д</t>
  </si>
  <si>
    <t>Жимсээ.Ц</t>
  </si>
  <si>
    <t>Гансүх.Д</t>
  </si>
  <si>
    <t>Нийт -25</t>
  </si>
  <si>
    <t>K18FF1283</t>
  </si>
  <si>
    <t>K18FF1284</t>
  </si>
  <si>
    <t>K18FF1291</t>
  </si>
  <si>
    <t>K18FF1296</t>
  </si>
  <si>
    <t>K18FF1297</t>
  </si>
  <si>
    <t>K18FF1298</t>
  </si>
  <si>
    <t>K18FF1301</t>
  </si>
  <si>
    <t>K18FF1302</t>
  </si>
  <si>
    <t>Нийт -10</t>
  </si>
  <si>
    <t>A</t>
  </si>
  <si>
    <t>B</t>
  </si>
  <si>
    <t>C</t>
  </si>
  <si>
    <t>D</t>
  </si>
  <si>
    <t>F</t>
  </si>
  <si>
    <t>НИЙТ</t>
  </si>
  <si>
    <t>K17FF1275</t>
  </si>
  <si>
    <t>K19FF1276</t>
  </si>
  <si>
    <t>K16FF1277</t>
  </si>
  <si>
    <t>K16FF1278</t>
  </si>
  <si>
    <t>K19FF1279</t>
  </si>
  <si>
    <t>K17FF1280</t>
  </si>
  <si>
    <t>K16FF1281</t>
  </si>
  <si>
    <t>K17FF1282</t>
  </si>
  <si>
    <t>K19FF1285</t>
  </si>
  <si>
    <t>K19FF1286</t>
  </si>
  <si>
    <t>K19FF1287</t>
  </si>
  <si>
    <t>K17FF1288</t>
  </si>
  <si>
    <t>K17FF1289</t>
  </si>
  <si>
    <t>K16FF1290</t>
  </si>
  <si>
    <t>K17FF1292</t>
  </si>
  <si>
    <t>K19FF1293</t>
  </si>
  <si>
    <t>K16FF1294</t>
  </si>
  <si>
    <t>K16FF1295</t>
  </si>
  <si>
    <t>K19FF1299</t>
  </si>
  <si>
    <t>K19FF1300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</si>
</sst>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/>
    <xf numFmtId="49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7"/>
  <sheetViews>
    <sheetView showGridLines="0" workbookViewId="0">
      <pane xSplit="4" ySplit="1" topLeftCell="T2" activePane="bottomRight" state="frozen"/>
      <selection pane="topRight" activeCell="E1" sqref="E1"/>
      <selection pane="bottomLeft" activeCell="A5" sqref="A5"/>
      <selection pane="bottomRight" activeCell="AK2" sqref="AK2:AK27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85546875" customWidth="1"/>
    <col min="5" max="17" width="9.42578125" bestFit="1" customWidth="1"/>
    <col min="18" max="22" width="10.42578125" bestFit="1" customWidth="1"/>
    <col min="23" max="24" width="9.42578125" bestFit="1" customWidth="1"/>
    <col min="25" max="33" width="8.42578125" bestFit="1" customWidth="1"/>
    <col min="34" max="36" width="9.42578125" bestFit="1" customWidth="1"/>
    <col min="37" max="37" width="7.85546875" bestFit="1" customWidth="1"/>
  </cols>
  <sheetData>
    <row r="1" spans="1:37" ht="12.75" customHeight="1" x14ac:dyDescent="0.2">
      <c r="A1" s="38" t="s">
        <v>0</v>
      </c>
      <c r="B1" s="39"/>
      <c r="C1" s="1" t="s">
        <v>1</v>
      </c>
      <c r="D1" s="1" t="s">
        <v>2</v>
      </c>
      <c r="E1" s="13">
        <v>44297</v>
      </c>
      <c r="F1" s="13">
        <v>44298</v>
      </c>
      <c r="G1" s="13">
        <v>44299</v>
      </c>
      <c r="H1" s="13">
        <v>44300</v>
      </c>
      <c r="I1" s="13">
        <v>44301</v>
      </c>
      <c r="J1" s="13">
        <v>44302</v>
      </c>
      <c r="K1" s="13">
        <v>44303</v>
      </c>
      <c r="L1" s="13">
        <v>44304</v>
      </c>
      <c r="M1" s="13">
        <v>44305</v>
      </c>
      <c r="N1" s="13">
        <v>44306</v>
      </c>
      <c r="O1" s="13">
        <v>44307</v>
      </c>
      <c r="P1" s="13">
        <v>44308</v>
      </c>
      <c r="Q1" s="13">
        <v>44309</v>
      </c>
      <c r="R1" s="13">
        <v>44310</v>
      </c>
      <c r="S1" s="13">
        <v>44311</v>
      </c>
      <c r="T1" s="13">
        <v>44312</v>
      </c>
      <c r="U1" s="13">
        <v>44313</v>
      </c>
      <c r="V1" s="13">
        <v>44314</v>
      </c>
      <c r="W1" s="13">
        <v>44315</v>
      </c>
      <c r="X1" s="13">
        <v>44316</v>
      </c>
      <c r="Y1" s="13">
        <v>44317</v>
      </c>
      <c r="Z1" s="13">
        <v>44318</v>
      </c>
      <c r="AA1" s="13">
        <v>44319</v>
      </c>
      <c r="AB1" s="13">
        <v>44320</v>
      </c>
      <c r="AC1" s="13">
        <v>44321</v>
      </c>
      <c r="AD1" s="13">
        <v>44322</v>
      </c>
      <c r="AE1" s="13">
        <v>44323</v>
      </c>
      <c r="AF1" s="13">
        <v>44324</v>
      </c>
      <c r="AG1" s="13">
        <v>44325</v>
      </c>
      <c r="AH1" s="13">
        <v>44326</v>
      </c>
      <c r="AI1" s="13">
        <v>44327</v>
      </c>
      <c r="AJ1" s="13">
        <v>44328</v>
      </c>
      <c r="AK1" s="4" t="s">
        <v>77</v>
      </c>
    </row>
    <row r="2" spans="1:37" ht="12.75" customHeight="1" x14ac:dyDescent="0.2">
      <c r="A2" s="36">
        <v>1</v>
      </c>
      <c r="B2" s="37"/>
      <c r="C2" s="34" t="s">
        <v>84</v>
      </c>
      <c r="D2" s="5" t="s">
        <v>40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4</v>
      </c>
      <c r="O2" s="7" t="s">
        <v>5</v>
      </c>
      <c r="P2" s="6" t="s">
        <v>4</v>
      </c>
      <c r="Q2" s="7" t="s">
        <v>5</v>
      </c>
      <c r="R2" s="7" t="s">
        <v>4</v>
      </c>
      <c r="S2" s="8" t="s">
        <v>5</v>
      </c>
      <c r="T2" s="6" t="s">
        <v>4</v>
      </c>
      <c r="U2" s="7" t="s">
        <v>5</v>
      </c>
      <c r="V2" s="7" t="s">
        <v>5</v>
      </c>
      <c r="W2" s="7" t="s">
        <v>4</v>
      </c>
      <c r="X2" s="9" t="s">
        <v>5</v>
      </c>
      <c r="Y2" s="9" t="s">
        <v>4</v>
      </c>
      <c r="Z2" s="9" t="s">
        <v>4</v>
      </c>
      <c r="AA2" s="10" t="s">
        <v>5</v>
      </c>
      <c r="AB2" s="10" t="s">
        <v>5</v>
      </c>
      <c r="AC2" s="10" t="s">
        <v>5</v>
      </c>
      <c r="AD2" s="10" t="s">
        <v>4</v>
      </c>
      <c r="AE2" s="10" t="s">
        <v>4</v>
      </c>
      <c r="AF2" s="10" t="s">
        <v>5</v>
      </c>
      <c r="AG2" s="10" t="s">
        <v>4</v>
      </c>
      <c r="AH2" s="10" t="s">
        <v>5</v>
      </c>
      <c r="AI2" s="10" t="s">
        <v>5</v>
      </c>
      <c r="AJ2" s="10" t="s">
        <v>5</v>
      </c>
      <c r="AK2" s="10"/>
    </row>
    <row r="3" spans="1:37" ht="12.75" customHeight="1" x14ac:dyDescent="0.2">
      <c r="A3" s="36">
        <v>2</v>
      </c>
      <c r="B3" s="37"/>
      <c r="C3" s="34" t="s">
        <v>85</v>
      </c>
      <c r="D3" s="5" t="s">
        <v>41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7" t="s">
        <v>4</v>
      </c>
      <c r="O3" s="7" t="s">
        <v>4</v>
      </c>
      <c r="P3" s="6" t="s">
        <v>4</v>
      </c>
      <c r="Q3" s="7" t="s">
        <v>4</v>
      </c>
      <c r="R3" s="7" t="s">
        <v>5</v>
      </c>
      <c r="S3" s="8" t="s">
        <v>4</v>
      </c>
      <c r="T3" s="6" t="s">
        <v>4</v>
      </c>
      <c r="U3" s="7" t="s">
        <v>4</v>
      </c>
      <c r="V3" s="7" t="s">
        <v>4</v>
      </c>
      <c r="W3" s="7" t="s">
        <v>4</v>
      </c>
      <c r="X3" s="9" t="s">
        <v>4</v>
      </c>
      <c r="Y3" s="9" t="s">
        <v>4</v>
      </c>
      <c r="Z3" s="9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5</v>
      </c>
      <c r="AG3" s="10" t="s">
        <v>4</v>
      </c>
      <c r="AH3" s="10" t="s">
        <v>4</v>
      </c>
      <c r="AI3" s="10" t="s">
        <v>4</v>
      </c>
      <c r="AJ3" s="10" t="s">
        <v>4</v>
      </c>
      <c r="AK3" s="10"/>
    </row>
    <row r="4" spans="1:37" ht="12.75" customHeight="1" x14ac:dyDescent="0.2">
      <c r="A4" s="36">
        <v>3</v>
      </c>
      <c r="B4" s="37"/>
      <c r="C4" s="34" t="s">
        <v>86</v>
      </c>
      <c r="D4" s="5" t="s">
        <v>42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7" t="s">
        <v>4</v>
      </c>
      <c r="O4" s="7" t="s">
        <v>4</v>
      </c>
      <c r="P4" s="6" t="s">
        <v>4</v>
      </c>
      <c r="Q4" s="7" t="s">
        <v>4</v>
      </c>
      <c r="R4" s="7" t="s">
        <v>4</v>
      </c>
      <c r="S4" s="8" t="s">
        <v>4</v>
      </c>
      <c r="T4" s="6" t="s">
        <v>4</v>
      </c>
      <c r="U4" s="6" t="s">
        <v>4</v>
      </c>
      <c r="V4" s="7" t="s">
        <v>4</v>
      </c>
      <c r="W4" s="7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5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/>
    </row>
    <row r="5" spans="1:37" ht="12.75" customHeight="1" x14ac:dyDescent="0.2">
      <c r="A5" s="36">
        <v>4</v>
      </c>
      <c r="B5" s="37"/>
      <c r="C5" s="34" t="s">
        <v>87</v>
      </c>
      <c r="D5" s="5" t="s">
        <v>43</v>
      </c>
      <c r="E5" s="6" t="s">
        <v>4</v>
      </c>
      <c r="F5" s="6" t="s">
        <v>4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7" t="s">
        <v>4</v>
      </c>
      <c r="O5" s="7" t="s">
        <v>4</v>
      </c>
      <c r="P5" s="6" t="s">
        <v>4</v>
      </c>
      <c r="Q5" s="7" t="s">
        <v>4</v>
      </c>
      <c r="R5" s="7" t="s">
        <v>4</v>
      </c>
      <c r="S5" s="8" t="s">
        <v>4</v>
      </c>
      <c r="T5" s="6" t="s">
        <v>4</v>
      </c>
      <c r="U5" s="7" t="s">
        <v>4</v>
      </c>
      <c r="V5" s="7" t="s">
        <v>4</v>
      </c>
      <c r="W5" s="7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5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/>
    </row>
    <row r="6" spans="1:37" ht="12.75" customHeight="1" x14ac:dyDescent="0.2">
      <c r="A6" s="36">
        <v>5</v>
      </c>
      <c r="B6" s="37"/>
      <c r="C6" s="34" t="s">
        <v>88</v>
      </c>
      <c r="D6" s="5" t="s">
        <v>44</v>
      </c>
      <c r="E6" s="6" t="s">
        <v>4</v>
      </c>
      <c r="F6" s="6" t="s">
        <v>4</v>
      </c>
      <c r="G6" s="6" t="s">
        <v>4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7" t="s">
        <v>4</v>
      </c>
      <c r="O6" s="7" t="s">
        <v>4</v>
      </c>
      <c r="P6" s="6" t="s">
        <v>4</v>
      </c>
      <c r="Q6" s="7" t="s">
        <v>4</v>
      </c>
      <c r="R6" s="7" t="s">
        <v>4</v>
      </c>
      <c r="S6" s="8" t="s">
        <v>4</v>
      </c>
      <c r="T6" s="6" t="s">
        <v>4</v>
      </c>
      <c r="U6" s="7" t="s">
        <v>4</v>
      </c>
      <c r="V6" s="7" t="s">
        <v>5</v>
      </c>
      <c r="W6" s="7" t="s">
        <v>4</v>
      </c>
      <c r="X6" s="9" t="s">
        <v>5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5</v>
      </c>
      <c r="AD6" s="10" t="s">
        <v>4</v>
      </c>
      <c r="AE6" s="10" t="s">
        <v>4</v>
      </c>
      <c r="AF6" s="10" t="s">
        <v>5</v>
      </c>
      <c r="AG6" s="10" t="s">
        <v>4</v>
      </c>
      <c r="AH6" s="10" t="s">
        <v>5</v>
      </c>
      <c r="AI6" s="10" t="s">
        <v>5</v>
      </c>
      <c r="AJ6" s="10" t="s">
        <v>5</v>
      </c>
      <c r="AK6" s="10"/>
    </row>
    <row r="7" spans="1:37" ht="12.75" customHeight="1" x14ac:dyDescent="0.2">
      <c r="A7" s="36">
        <v>6</v>
      </c>
      <c r="B7" s="37"/>
      <c r="C7" s="34" t="s">
        <v>89</v>
      </c>
      <c r="D7" s="5" t="s">
        <v>45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7" t="s">
        <v>5</v>
      </c>
      <c r="O7" s="7" t="s">
        <v>5</v>
      </c>
      <c r="P7" s="6" t="s">
        <v>4</v>
      </c>
      <c r="Q7" s="7" t="s">
        <v>5</v>
      </c>
      <c r="R7" s="7" t="s">
        <v>4</v>
      </c>
      <c r="S7" s="8" t="s">
        <v>5</v>
      </c>
      <c r="T7" s="6" t="s">
        <v>4</v>
      </c>
      <c r="U7" s="7" t="s">
        <v>5</v>
      </c>
      <c r="V7" s="7" t="s">
        <v>4</v>
      </c>
      <c r="W7" s="7" t="s">
        <v>5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5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/>
    </row>
    <row r="8" spans="1:37" ht="12.75" customHeight="1" x14ac:dyDescent="0.2">
      <c r="A8" s="36">
        <v>7</v>
      </c>
      <c r="B8" s="37"/>
      <c r="C8" s="34" t="s">
        <v>90</v>
      </c>
      <c r="D8" s="5" t="s">
        <v>46</v>
      </c>
      <c r="E8" s="6" t="s">
        <v>4</v>
      </c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  <c r="K8" s="6" t="s">
        <v>4</v>
      </c>
      <c r="L8" s="6" t="s">
        <v>4</v>
      </c>
      <c r="M8" s="6" t="s">
        <v>4</v>
      </c>
      <c r="N8" s="7" t="s">
        <v>4</v>
      </c>
      <c r="O8" s="7" t="s">
        <v>5</v>
      </c>
      <c r="P8" s="6" t="s">
        <v>4</v>
      </c>
      <c r="Q8" s="7" t="s">
        <v>4</v>
      </c>
      <c r="R8" s="7" t="s">
        <v>4</v>
      </c>
      <c r="S8" s="8" t="s">
        <v>5</v>
      </c>
      <c r="T8" s="6" t="s">
        <v>4</v>
      </c>
      <c r="U8" s="7" t="s">
        <v>5</v>
      </c>
      <c r="V8" s="7" t="s">
        <v>5</v>
      </c>
      <c r="W8" s="7" t="s">
        <v>4</v>
      </c>
      <c r="X8" s="9" t="s">
        <v>4</v>
      </c>
      <c r="Y8" s="9" t="s">
        <v>4</v>
      </c>
      <c r="Z8" s="9" t="s">
        <v>4</v>
      </c>
      <c r="AA8" s="10" t="s">
        <v>4</v>
      </c>
      <c r="AB8" s="10" t="s">
        <v>5</v>
      </c>
      <c r="AC8" s="10" t="s">
        <v>5</v>
      </c>
      <c r="AD8" s="10" t="s">
        <v>4</v>
      </c>
      <c r="AE8" s="10" t="s">
        <v>4</v>
      </c>
      <c r="AF8" s="10" t="s">
        <v>4</v>
      </c>
      <c r="AG8" s="10" t="s">
        <v>4</v>
      </c>
      <c r="AH8" s="10" t="s">
        <v>4</v>
      </c>
      <c r="AI8" s="10" t="s">
        <v>4</v>
      </c>
      <c r="AJ8" s="10" t="s">
        <v>4</v>
      </c>
      <c r="AK8" s="10"/>
    </row>
    <row r="9" spans="1:37" ht="12.75" customHeight="1" x14ac:dyDescent="0.2">
      <c r="A9" s="36">
        <v>8</v>
      </c>
      <c r="B9" s="37"/>
      <c r="C9" s="34" t="s">
        <v>91</v>
      </c>
      <c r="D9" s="5" t="s">
        <v>47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6" t="s">
        <v>4</v>
      </c>
      <c r="N9" s="7" t="s">
        <v>5</v>
      </c>
      <c r="O9" s="7" t="s">
        <v>5</v>
      </c>
      <c r="P9" s="6" t="s">
        <v>4</v>
      </c>
      <c r="Q9" s="7" t="s">
        <v>5</v>
      </c>
      <c r="R9" s="7" t="s">
        <v>5</v>
      </c>
      <c r="S9" s="8" t="s">
        <v>5</v>
      </c>
      <c r="T9" s="6" t="s">
        <v>4</v>
      </c>
      <c r="U9" s="7" t="s">
        <v>5</v>
      </c>
      <c r="V9" s="7" t="s">
        <v>5</v>
      </c>
      <c r="W9" s="7" t="s">
        <v>5</v>
      </c>
      <c r="X9" s="9" t="s">
        <v>5</v>
      </c>
      <c r="Y9" s="9" t="s">
        <v>4</v>
      </c>
      <c r="Z9" s="9" t="s">
        <v>4</v>
      </c>
      <c r="AA9" s="10" t="s">
        <v>5</v>
      </c>
      <c r="AB9" s="10" t="s">
        <v>5</v>
      </c>
      <c r="AC9" s="10" t="s">
        <v>5</v>
      </c>
      <c r="AD9" s="10" t="s">
        <v>4</v>
      </c>
      <c r="AE9" s="10" t="s">
        <v>4</v>
      </c>
      <c r="AF9" s="10" t="s">
        <v>5</v>
      </c>
      <c r="AG9" s="10" t="s">
        <v>4</v>
      </c>
      <c r="AH9" s="10" t="s">
        <v>5</v>
      </c>
      <c r="AI9" s="10" t="s">
        <v>5</v>
      </c>
      <c r="AJ9" s="10" t="s">
        <v>5</v>
      </c>
      <c r="AK9" s="10"/>
    </row>
    <row r="10" spans="1:37" ht="12.75" customHeight="1" x14ac:dyDescent="0.2">
      <c r="A10" s="36">
        <v>9</v>
      </c>
      <c r="B10" s="37"/>
      <c r="C10" s="5" t="s">
        <v>69</v>
      </c>
      <c r="D10" s="5" t="s">
        <v>48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7" t="s">
        <v>4</v>
      </c>
      <c r="O10" s="7" t="s">
        <v>4</v>
      </c>
      <c r="P10" s="6" t="s">
        <v>4</v>
      </c>
      <c r="Q10" s="7" t="s">
        <v>4</v>
      </c>
      <c r="R10" s="7" t="s">
        <v>4</v>
      </c>
      <c r="S10" s="8" t="s">
        <v>4</v>
      </c>
      <c r="T10" s="6" t="s">
        <v>4</v>
      </c>
      <c r="U10" s="7" t="s">
        <v>4</v>
      </c>
      <c r="V10" s="7" t="s">
        <v>4</v>
      </c>
      <c r="W10" s="7" t="s">
        <v>4</v>
      </c>
      <c r="X10" s="9" t="s">
        <v>4</v>
      </c>
      <c r="Y10" s="9" t="s">
        <v>4</v>
      </c>
      <c r="Z10" s="9" t="s">
        <v>4</v>
      </c>
      <c r="AA10" s="10" t="s">
        <v>4</v>
      </c>
      <c r="AB10" s="10" t="s">
        <v>4</v>
      </c>
      <c r="AC10" s="10" t="s">
        <v>4</v>
      </c>
      <c r="AD10" s="10" t="s">
        <v>4</v>
      </c>
      <c r="AE10" s="10" t="s">
        <v>4</v>
      </c>
      <c r="AF10" s="10" t="s">
        <v>4</v>
      </c>
      <c r="AG10" s="10" t="s">
        <v>4</v>
      </c>
      <c r="AH10" s="10" t="s">
        <v>4</v>
      </c>
      <c r="AI10" s="10" t="s">
        <v>4</v>
      </c>
      <c r="AJ10" s="10" t="s">
        <v>4</v>
      </c>
      <c r="AK10" s="10"/>
    </row>
    <row r="11" spans="1:37" ht="12.75" customHeight="1" x14ac:dyDescent="0.2">
      <c r="A11" s="36">
        <v>10</v>
      </c>
      <c r="B11" s="37"/>
      <c r="C11" s="5" t="s">
        <v>70</v>
      </c>
      <c r="D11" s="5" t="s">
        <v>49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N11" s="7" t="s">
        <v>5</v>
      </c>
      <c r="O11" s="7" t="s">
        <v>5</v>
      </c>
      <c r="P11" s="6" t="s">
        <v>4</v>
      </c>
      <c r="Q11" s="7" t="s">
        <v>5</v>
      </c>
      <c r="R11" s="7" t="s">
        <v>5</v>
      </c>
      <c r="S11" s="8" t="s">
        <v>4</v>
      </c>
      <c r="T11" s="6" t="s">
        <v>4</v>
      </c>
      <c r="U11" s="7" t="s">
        <v>5</v>
      </c>
      <c r="V11" s="7" t="s">
        <v>5</v>
      </c>
      <c r="W11" s="7" t="s">
        <v>5</v>
      </c>
      <c r="X11" s="9" t="s">
        <v>5</v>
      </c>
      <c r="Y11" s="9" t="s">
        <v>4</v>
      </c>
      <c r="Z11" s="9" t="s">
        <v>4</v>
      </c>
      <c r="AA11" s="10" t="s">
        <v>5</v>
      </c>
      <c r="AB11" s="10" t="s">
        <v>5</v>
      </c>
      <c r="AC11" s="10" t="s">
        <v>5</v>
      </c>
      <c r="AD11" s="10" t="s">
        <v>4</v>
      </c>
      <c r="AE11" s="10" t="s">
        <v>4</v>
      </c>
      <c r="AF11" s="10" t="s">
        <v>5</v>
      </c>
      <c r="AG11" s="10" t="s">
        <v>4</v>
      </c>
      <c r="AH11" s="10" t="s">
        <v>5</v>
      </c>
      <c r="AI11" s="10" t="s">
        <v>5</v>
      </c>
      <c r="AJ11" s="10" t="s">
        <v>5</v>
      </c>
      <c r="AK11" s="10"/>
    </row>
    <row r="12" spans="1:37" ht="12.75" customHeight="1" x14ac:dyDescent="0.2">
      <c r="A12" s="36">
        <v>11</v>
      </c>
      <c r="B12" s="37"/>
      <c r="C12" s="34" t="s">
        <v>92</v>
      </c>
      <c r="D12" s="5" t="s">
        <v>50</v>
      </c>
      <c r="E12" s="6" t="s">
        <v>4</v>
      </c>
      <c r="F12" s="6" t="s">
        <v>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N12" s="7" t="s">
        <v>4</v>
      </c>
      <c r="O12" s="7" t="s">
        <v>5</v>
      </c>
      <c r="P12" s="6" t="s">
        <v>4</v>
      </c>
      <c r="Q12" s="7" t="s">
        <v>5</v>
      </c>
      <c r="R12" s="7" t="s">
        <v>4</v>
      </c>
      <c r="S12" s="8" t="s">
        <v>5</v>
      </c>
      <c r="T12" s="6" t="s">
        <v>4</v>
      </c>
      <c r="U12" s="7" t="s">
        <v>4</v>
      </c>
      <c r="V12" s="7" t="s">
        <v>5</v>
      </c>
      <c r="W12" s="7" t="s">
        <v>5</v>
      </c>
      <c r="X12" s="9" t="s">
        <v>5</v>
      </c>
      <c r="Y12" s="9" t="s">
        <v>4</v>
      </c>
      <c r="Z12" s="9" t="s">
        <v>4</v>
      </c>
      <c r="AA12" s="10" t="s">
        <v>5</v>
      </c>
      <c r="AB12" s="10" t="s">
        <v>4</v>
      </c>
      <c r="AC12" s="10" t="s">
        <v>5</v>
      </c>
      <c r="AD12" s="10" t="s">
        <v>4</v>
      </c>
      <c r="AE12" s="10" t="s">
        <v>4</v>
      </c>
      <c r="AF12" s="10" t="s">
        <v>5</v>
      </c>
      <c r="AG12" s="10" t="s">
        <v>4</v>
      </c>
      <c r="AH12" s="10" t="s">
        <v>5</v>
      </c>
      <c r="AI12" s="10" t="s">
        <v>5</v>
      </c>
      <c r="AJ12" s="10" t="s">
        <v>5</v>
      </c>
      <c r="AK12" s="10"/>
    </row>
    <row r="13" spans="1:37" ht="12.75" customHeight="1" x14ac:dyDescent="0.2">
      <c r="A13" s="36">
        <v>12</v>
      </c>
      <c r="B13" s="37"/>
      <c r="C13" s="34" t="s">
        <v>93</v>
      </c>
      <c r="D13" s="5" t="s">
        <v>51</v>
      </c>
      <c r="E13" s="6" t="s">
        <v>4</v>
      </c>
      <c r="F13" s="6" t="s">
        <v>4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7" t="s">
        <v>4</v>
      </c>
      <c r="O13" s="7" t="s">
        <v>4</v>
      </c>
      <c r="P13" s="6" t="s">
        <v>4</v>
      </c>
      <c r="Q13" s="6" t="s">
        <v>4</v>
      </c>
      <c r="R13" s="7" t="s">
        <v>4</v>
      </c>
      <c r="S13" s="8" t="s">
        <v>4</v>
      </c>
      <c r="T13" s="6" t="s">
        <v>4</v>
      </c>
      <c r="U13" s="7" t="s">
        <v>4</v>
      </c>
      <c r="V13" s="7" t="s">
        <v>4</v>
      </c>
      <c r="W13" s="7" t="s">
        <v>4</v>
      </c>
      <c r="X13" s="9" t="s">
        <v>4</v>
      </c>
      <c r="Y13" s="9" t="s">
        <v>4</v>
      </c>
      <c r="Z13" s="9" t="s">
        <v>4</v>
      </c>
      <c r="AA13" s="10" t="s">
        <v>4</v>
      </c>
      <c r="AB13" s="10" t="s">
        <v>5</v>
      </c>
      <c r="AC13" s="10" t="s">
        <v>4</v>
      </c>
      <c r="AD13" s="10" t="s">
        <v>4</v>
      </c>
      <c r="AE13" s="10" t="s">
        <v>4</v>
      </c>
      <c r="AF13" s="10" t="s">
        <v>4</v>
      </c>
      <c r="AG13" s="10" t="s">
        <v>4</v>
      </c>
      <c r="AH13" s="10" t="s">
        <v>5</v>
      </c>
      <c r="AI13" s="10" t="s">
        <v>5</v>
      </c>
      <c r="AJ13" s="10" t="s">
        <v>5</v>
      </c>
      <c r="AK13" s="10"/>
    </row>
    <row r="14" spans="1:37" ht="12.75" customHeight="1" x14ac:dyDescent="0.2">
      <c r="A14" s="36">
        <v>13</v>
      </c>
      <c r="B14" s="37"/>
      <c r="C14" s="34" t="s">
        <v>94</v>
      </c>
      <c r="D14" s="5" t="s">
        <v>52</v>
      </c>
      <c r="E14" s="6" t="s">
        <v>4</v>
      </c>
      <c r="F14" s="6" t="s">
        <v>4</v>
      </c>
      <c r="G14" s="6" t="s">
        <v>4</v>
      </c>
      <c r="H14" s="6" t="s">
        <v>4</v>
      </c>
      <c r="I14" s="6" t="s">
        <v>4</v>
      </c>
      <c r="J14" s="6" t="s">
        <v>4</v>
      </c>
      <c r="K14" s="6" t="s">
        <v>4</v>
      </c>
      <c r="L14" s="6" t="s">
        <v>4</v>
      </c>
      <c r="M14" s="6" t="s">
        <v>4</v>
      </c>
      <c r="N14" s="7" t="s">
        <v>4</v>
      </c>
      <c r="O14" s="7" t="s">
        <v>5</v>
      </c>
      <c r="P14" s="6" t="s">
        <v>4</v>
      </c>
      <c r="Q14" s="7" t="s">
        <v>4</v>
      </c>
      <c r="R14" s="7" t="s">
        <v>4</v>
      </c>
      <c r="S14" s="8" t="s">
        <v>4</v>
      </c>
      <c r="T14" s="6" t="s">
        <v>4</v>
      </c>
      <c r="U14" s="7" t="s">
        <v>4</v>
      </c>
      <c r="V14" s="7" t="s">
        <v>4</v>
      </c>
      <c r="W14" s="7" t="s">
        <v>4</v>
      </c>
      <c r="X14" s="9" t="s">
        <v>4</v>
      </c>
      <c r="Y14" s="9" t="s">
        <v>4</v>
      </c>
      <c r="Z14" s="9" t="s">
        <v>4</v>
      </c>
      <c r="AA14" s="10" t="s">
        <v>4</v>
      </c>
      <c r="AB14" s="10" t="s">
        <v>4</v>
      </c>
      <c r="AC14" s="10" t="s">
        <v>4</v>
      </c>
      <c r="AD14" s="10" t="s">
        <v>4</v>
      </c>
      <c r="AE14" s="10" t="s">
        <v>4</v>
      </c>
      <c r="AF14" s="10" t="s">
        <v>4</v>
      </c>
      <c r="AG14" s="10" t="s">
        <v>4</v>
      </c>
      <c r="AH14" s="10" t="s">
        <v>4</v>
      </c>
      <c r="AI14" s="10" t="s">
        <v>4</v>
      </c>
      <c r="AJ14" s="10" t="s">
        <v>4</v>
      </c>
      <c r="AK14" s="10"/>
    </row>
    <row r="15" spans="1:37" ht="12.75" customHeight="1" x14ac:dyDescent="0.2">
      <c r="A15" s="36">
        <v>14</v>
      </c>
      <c r="B15" s="37"/>
      <c r="C15" s="34" t="s">
        <v>95</v>
      </c>
      <c r="D15" s="5" t="s">
        <v>53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7" t="s">
        <v>4</v>
      </c>
      <c r="O15" s="7" t="s">
        <v>4</v>
      </c>
      <c r="P15" s="6" t="s">
        <v>4</v>
      </c>
      <c r="Q15" s="7" t="s">
        <v>4</v>
      </c>
      <c r="R15" s="7" t="s">
        <v>4</v>
      </c>
      <c r="S15" s="8" t="s">
        <v>4</v>
      </c>
      <c r="T15" s="6" t="s">
        <v>4</v>
      </c>
      <c r="U15" s="7" t="s">
        <v>4</v>
      </c>
      <c r="V15" s="7" t="s">
        <v>4</v>
      </c>
      <c r="W15" s="7" t="s">
        <v>4</v>
      </c>
      <c r="X15" s="9" t="s">
        <v>4</v>
      </c>
      <c r="Y15" s="9" t="s">
        <v>4</v>
      </c>
      <c r="Z15" s="9" t="s">
        <v>4</v>
      </c>
      <c r="AA15" s="10" t="s">
        <v>4</v>
      </c>
      <c r="AB15" s="10" t="s">
        <v>4</v>
      </c>
      <c r="AC15" s="10" t="s">
        <v>4</v>
      </c>
      <c r="AD15" s="10" t="s">
        <v>4</v>
      </c>
      <c r="AE15" s="10" t="s">
        <v>4</v>
      </c>
      <c r="AF15" s="10" t="s">
        <v>4</v>
      </c>
      <c r="AG15" s="10" t="s">
        <v>4</v>
      </c>
      <c r="AH15" s="10" t="s">
        <v>4</v>
      </c>
      <c r="AI15" s="10" t="s">
        <v>4</v>
      </c>
      <c r="AJ15" s="10" t="s">
        <v>4</v>
      </c>
      <c r="AK15" s="10"/>
    </row>
    <row r="16" spans="1:37" ht="12.75" customHeight="1" x14ac:dyDescent="0.2">
      <c r="A16" s="36">
        <v>15</v>
      </c>
      <c r="B16" s="37"/>
      <c r="C16" s="34" t="s">
        <v>96</v>
      </c>
      <c r="D16" s="5" t="s">
        <v>54</v>
      </c>
      <c r="E16" s="6" t="s">
        <v>4</v>
      </c>
      <c r="F16" s="6" t="s">
        <v>4</v>
      </c>
      <c r="G16" s="6" t="s">
        <v>4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7" t="s">
        <v>5</v>
      </c>
      <c r="O16" s="7" t="s">
        <v>4</v>
      </c>
      <c r="P16" s="6" t="s">
        <v>4</v>
      </c>
      <c r="Q16" s="7" t="s">
        <v>5</v>
      </c>
      <c r="R16" s="7" t="s">
        <v>4</v>
      </c>
      <c r="S16" s="8" t="s">
        <v>5</v>
      </c>
      <c r="T16" s="6" t="s">
        <v>4</v>
      </c>
      <c r="U16" s="7" t="s">
        <v>5</v>
      </c>
      <c r="V16" s="7" t="s">
        <v>5</v>
      </c>
      <c r="W16" s="7" t="s">
        <v>5</v>
      </c>
      <c r="X16" s="9" t="s">
        <v>5</v>
      </c>
      <c r="Y16" s="9" t="s">
        <v>4</v>
      </c>
      <c r="Z16" s="9" t="s">
        <v>4</v>
      </c>
      <c r="AA16" s="10" t="s">
        <v>5</v>
      </c>
      <c r="AB16" s="10" t="s">
        <v>5</v>
      </c>
      <c r="AC16" s="10" t="s">
        <v>5</v>
      </c>
      <c r="AD16" s="10" t="s">
        <v>4</v>
      </c>
      <c r="AE16" s="10" t="s">
        <v>4</v>
      </c>
      <c r="AF16" s="10" t="s">
        <v>5</v>
      </c>
      <c r="AG16" s="10" t="s">
        <v>4</v>
      </c>
      <c r="AH16" s="10" t="s">
        <v>5</v>
      </c>
      <c r="AI16" s="10" t="s">
        <v>5</v>
      </c>
      <c r="AJ16" s="10" t="s">
        <v>5</v>
      </c>
      <c r="AK16" s="10"/>
    </row>
    <row r="17" spans="1:37" ht="12.75" customHeight="1" x14ac:dyDescent="0.2">
      <c r="A17" s="36">
        <v>16</v>
      </c>
      <c r="B17" s="37"/>
      <c r="C17" s="34" t="s">
        <v>97</v>
      </c>
      <c r="D17" s="5" t="s">
        <v>55</v>
      </c>
      <c r="E17" s="6" t="s">
        <v>4</v>
      </c>
      <c r="F17" s="6" t="s">
        <v>4</v>
      </c>
      <c r="G17" s="6" t="s">
        <v>4</v>
      </c>
      <c r="H17" s="6" t="s">
        <v>4</v>
      </c>
      <c r="I17" s="6" t="s">
        <v>4</v>
      </c>
      <c r="J17" s="6" t="s">
        <v>4</v>
      </c>
      <c r="K17" s="6" t="s">
        <v>4</v>
      </c>
      <c r="L17" s="6" t="s">
        <v>4</v>
      </c>
      <c r="M17" s="6" t="s">
        <v>4</v>
      </c>
      <c r="N17" s="7" t="s">
        <v>4</v>
      </c>
      <c r="O17" s="7" t="s">
        <v>4</v>
      </c>
      <c r="P17" s="6" t="s">
        <v>4</v>
      </c>
      <c r="Q17" s="7" t="s">
        <v>4</v>
      </c>
      <c r="R17" s="7" t="s">
        <v>4</v>
      </c>
      <c r="S17" s="8" t="s">
        <v>4</v>
      </c>
      <c r="T17" s="6" t="s">
        <v>4</v>
      </c>
      <c r="U17" s="7" t="s">
        <v>4</v>
      </c>
      <c r="V17" s="7" t="s">
        <v>4</v>
      </c>
      <c r="W17" s="7" t="s">
        <v>5</v>
      </c>
      <c r="X17" s="9" t="s">
        <v>4</v>
      </c>
      <c r="Y17" s="9" t="s">
        <v>4</v>
      </c>
      <c r="Z17" s="9" t="s">
        <v>4</v>
      </c>
      <c r="AA17" s="10" t="s">
        <v>4</v>
      </c>
      <c r="AB17" s="10" t="s">
        <v>4</v>
      </c>
      <c r="AC17" s="10" t="s">
        <v>4</v>
      </c>
      <c r="AD17" s="10" t="s">
        <v>4</v>
      </c>
      <c r="AE17" s="10" t="s">
        <v>4</v>
      </c>
      <c r="AF17" s="10" t="s">
        <v>4</v>
      </c>
      <c r="AG17" s="10" t="s">
        <v>4</v>
      </c>
      <c r="AH17" s="10" t="s">
        <v>4</v>
      </c>
      <c r="AI17" s="10" t="s">
        <v>4</v>
      </c>
      <c r="AJ17" s="10" t="s">
        <v>4</v>
      </c>
      <c r="AK17" s="10"/>
    </row>
    <row r="18" spans="1:37" ht="12.75" customHeight="1" x14ac:dyDescent="0.2">
      <c r="A18" s="36">
        <v>17</v>
      </c>
      <c r="B18" s="37"/>
      <c r="C18" s="5" t="s">
        <v>71</v>
      </c>
      <c r="D18" s="5" t="s">
        <v>56</v>
      </c>
      <c r="E18" s="6" t="s">
        <v>4</v>
      </c>
      <c r="F18" s="6" t="s">
        <v>4</v>
      </c>
      <c r="G18" s="6" t="s">
        <v>4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7" t="s">
        <v>4</v>
      </c>
      <c r="O18" s="7" t="s">
        <v>4</v>
      </c>
      <c r="P18" s="6" t="s">
        <v>4</v>
      </c>
      <c r="Q18" s="7" t="s">
        <v>4</v>
      </c>
      <c r="R18" s="7" t="s">
        <v>4</v>
      </c>
      <c r="S18" s="8" t="s">
        <v>4</v>
      </c>
      <c r="T18" s="6" t="s">
        <v>4</v>
      </c>
      <c r="U18" s="7" t="s">
        <v>4</v>
      </c>
      <c r="V18" s="7" t="s">
        <v>4</v>
      </c>
      <c r="W18" s="7" t="s">
        <v>4</v>
      </c>
      <c r="X18" s="9" t="s">
        <v>4</v>
      </c>
      <c r="Y18" s="9" t="s">
        <v>4</v>
      </c>
      <c r="Z18" s="9" t="s">
        <v>4</v>
      </c>
      <c r="AA18" s="10" t="s">
        <v>5</v>
      </c>
      <c r="AB18" s="10" t="s">
        <v>5</v>
      </c>
      <c r="AC18" s="10" t="s">
        <v>5</v>
      </c>
      <c r="AD18" s="10" t="s">
        <v>4</v>
      </c>
      <c r="AE18" s="10" t="s">
        <v>4</v>
      </c>
      <c r="AF18" s="10" t="s">
        <v>5</v>
      </c>
      <c r="AG18" s="10" t="s">
        <v>4</v>
      </c>
      <c r="AH18" s="10" t="s">
        <v>5</v>
      </c>
      <c r="AI18" s="10" t="s">
        <v>5</v>
      </c>
      <c r="AJ18" s="10" t="s">
        <v>5</v>
      </c>
      <c r="AK18" s="10"/>
    </row>
    <row r="19" spans="1:37" ht="12.75" customHeight="1" x14ac:dyDescent="0.2">
      <c r="A19" s="36">
        <v>18</v>
      </c>
      <c r="B19" s="37"/>
      <c r="C19" s="34" t="s">
        <v>98</v>
      </c>
      <c r="D19" s="5" t="s">
        <v>57</v>
      </c>
      <c r="E19" s="6" t="s">
        <v>4</v>
      </c>
      <c r="F19" s="6" t="s">
        <v>4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N19" s="7" t="s">
        <v>4</v>
      </c>
      <c r="O19" s="7" t="s">
        <v>4</v>
      </c>
      <c r="P19" s="6" t="s">
        <v>4</v>
      </c>
      <c r="Q19" s="7" t="s">
        <v>4</v>
      </c>
      <c r="R19" s="7" t="s">
        <v>4</v>
      </c>
      <c r="S19" s="8" t="s">
        <v>4</v>
      </c>
      <c r="T19" s="6" t="s">
        <v>4</v>
      </c>
      <c r="U19" s="7" t="s">
        <v>4</v>
      </c>
      <c r="V19" s="7" t="s">
        <v>4</v>
      </c>
      <c r="W19" s="7" t="s">
        <v>4</v>
      </c>
      <c r="X19" s="9" t="s">
        <v>4</v>
      </c>
      <c r="Y19" s="9" t="s">
        <v>4</v>
      </c>
      <c r="Z19" s="9" t="s">
        <v>4</v>
      </c>
      <c r="AA19" s="10" t="s">
        <v>4</v>
      </c>
      <c r="AB19" s="10" t="s">
        <v>4</v>
      </c>
      <c r="AC19" s="10" t="s">
        <v>4</v>
      </c>
      <c r="AD19" s="10" t="s">
        <v>4</v>
      </c>
      <c r="AE19" s="10" t="s">
        <v>4</v>
      </c>
      <c r="AF19" s="10" t="s">
        <v>5</v>
      </c>
      <c r="AG19" s="10" t="s">
        <v>4</v>
      </c>
      <c r="AH19" s="10" t="s">
        <v>5</v>
      </c>
      <c r="AI19" s="10" t="s">
        <v>5</v>
      </c>
      <c r="AJ19" s="10" t="s">
        <v>5</v>
      </c>
      <c r="AK19" s="10"/>
    </row>
    <row r="20" spans="1:37" ht="12.75" customHeight="1" x14ac:dyDescent="0.2">
      <c r="A20" s="36">
        <v>19</v>
      </c>
      <c r="B20" s="37"/>
      <c r="C20" s="34" t="s">
        <v>99</v>
      </c>
      <c r="D20" s="5" t="s">
        <v>58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7" t="s">
        <v>4</v>
      </c>
      <c r="O20" s="7" t="s">
        <v>5</v>
      </c>
      <c r="P20" s="6" t="s">
        <v>4</v>
      </c>
      <c r="Q20" s="7" t="s">
        <v>4</v>
      </c>
      <c r="R20" s="7" t="s">
        <v>5</v>
      </c>
      <c r="S20" s="8" t="s">
        <v>5</v>
      </c>
      <c r="T20" s="6" t="s">
        <v>4</v>
      </c>
      <c r="U20" s="7" t="s">
        <v>4</v>
      </c>
      <c r="V20" s="7" t="s">
        <v>4</v>
      </c>
      <c r="W20" s="7" t="s">
        <v>4</v>
      </c>
      <c r="X20" s="9" t="s">
        <v>4</v>
      </c>
      <c r="Y20" s="9" t="s">
        <v>4</v>
      </c>
      <c r="Z20" s="9" t="s">
        <v>4</v>
      </c>
      <c r="AA20" s="10" t="s">
        <v>4</v>
      </c>
      <c r="AB20" s="10" t="s">
        <v>4</v>
      </c>
      <c r="AC20" s="10" t="s">
        <v>4</v>
      </c>
      <c r="AD20" s="10" t="s">
        <v>4</v>
      </c>
      <c r="AE20" s="10" t="s">
        <v>4</v>
      </c>
      <c r="AF20" s="10" t="s">
        <v>5</v>
      </c>
      <c r="AG20" s="10" t="s">
        <v>4</v>
      </c>
      <c r="AH20" s="10" t="s">
        <v>5</v>
      </c>
      <c r="AI20" s="10" t="s">
        <v>5</v>
      </c>
      <c r="AJ20" s="10" t="s">
        <v>5</v>
      </c>
      <c r="AK20" s="10"/>
    </row>
    <row r="21" spans="1:37" ht="12.75" customHeight="1" x14ac:dyDescent="0.2">
      <c r="A21" s="36">
        <v>20</v>
      </c>
      <c r="B21" s="37"/>
      <c r="C21" s="34" t="s">
        <v>100</v>
      </c>
      <c r="D21" s="5" t="s">
        <v>59</v>
      </c>
      <c r="E21" s="6" t="s">
        <v>4</v>
      </c>
      <c r="F21" s="6" t="s">
        <v>4</v>
      </c>
      <c r="G21" s="6" t="s">
        <v>4</v>
      </c>
      <c r="H21" s="6" t="s">
        <v>4</v>
      </c>
      <c r="I21" s="6" t="s">
        <v>4</v>
      </c>
      <c r="J21" s="6" t="s">
        <v>4</v>
      </c>
      <c r="K21" s="6" t="s">
        <v>4</v>
      </c>
      <c r="L21" s="6" t="s">
        <v>4</v>
      </c>
      <c r="M21" s="6" t="s">
        <v>4</v>
      </c>
      <c r="N21" s="7" t="s">
        <v>4</v>
      </c>
      <c r="O21" s="7" t="s">
        <v>4</v>
      </c>
      <c r="P21" s="6" t="s">
        <v>4</v>
      </c>
      <c r="Q21" s="7" t="s">
        <v>4</v>
      </c>
      <c r="R21" s="7" t="s">
        <v>5</v>
      </c>
      <c r="S21" s="8" t="s">
        <v>5</v>
      </c>
      <c r="T21" s="6" t="s">
        <v>4</v>
      </c>
      <c r="U21" s="7" t="s">
        <v>5</v>
      </c>
      <c r="V21" s="7" t="s">
        <v>5</v>
      </c>
      <c r="W21" s="7" t="s">
        <v>4</v>
      </c>
      <c r="X21" s="9" t="s">
        <v>4</v>
      </c>
      <c r="Y21" s="9" t="s">
        <v>4</v>
      </c>
      <c r="Z21" s="9" t="s">
        <v>4</v>
      </c>
      <c r="AA21" s="10" t="s">
        <v>4</v>
      </c>
      <c r="AB21" s="10" t="s">
        <v>5</v>
      </c>
      <c r="AC21" s="10" t="s">
        <v>4</v>
      </c>
      <c r="AD21" s="10" t="s">
        <v>4</v>
      </c>
      <c r="AE21" s="10" t="s">
        <v>4</v>
      </c>
      <c r="AF21" s="10" t="s">
        <v>4</v>
      </c>
      <c r="AG21" s="10" t="s">
        <v>4</v>
      </c>
      <c r="AH21" s="10" t="s">
        <v>4</v>
      </c>
      <c r="AI21" s="10" t="s">
        <v>4</v>
      </c>
      <c r="AJ21" s="10" t="s">
        <v>4</v>
      </c>
      <c r="AK21" s="10"/>
    </row>
    <row r="22" spans="1:37" ht="12.75" customHeight="1" x14ac:dyDescent="0.2">
      <c r="A22" s="36">
        <v>21</v>
      </c>
      <c r="B22" s="37"/>
      <c r="C22" s="34" t="s">
        <v>101</v>
      </c>
      <c r="D22" s="5" t="s">
        <v>60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7" t="s">
        <v>4</v>
      </c>
      <c r="O22" s="7" t="s">
        <v>4</v>
      </c>
      <c r="P22" s="6" t="s">
        <v>4</v>
      </c>
      <c r="Q22" s="7" t="s">
        <v>4</v>
      </c>
      <c r="R22" s="7" t="s">
        <v>4</v>
      </c>
      <c r="S22" s="8" t="s">
        <v>4</v>
      </c>
      <c r="T22" s="6" t="s">
        <v>4</v>
      </c>
      <c r="U22" s="7" t="s">
        <v>4</v>
      </c>
      <c r="V22" s="7" t="s">
        <v>4</v>
      </c>
      <c r="W22" s="7" t="s">
        <v>4</v>
      </c>
      <c r="X22" s="9" t="s">
        <v>4</v>
      </c>
      <c r="Y22" s="9" t="s">
        <v>4</v>
      </c>
      <c r="Z22" s="9" t="s">
        <v>4</v>
      </c>
      <c r="AA22" s="10" t="s">
        <v>4</v>
      </c>
      <c r="AB22" s="10" t="s">
        <v>4</v>
      </c>
      <c r="AC22" s="10" t="s">
        <v>4</v>
      </c>
      <c r="AD22" s="10" t="s">
        <v>4</v>
      </c>
      <c r="AE22" s="10" t="s">
        <v>4</v>
      </c>
      <c r="AF22" s="10" t="s">
        <v>4</v>
      </c>
      <c r="AG22" s="10" t="s">
        <v>4</v>
      </c>
      <c r="AH22" s="10" t="s">
        <v>4</v>
      </c>
      <c r="AI22" s="10" t="s">
        <v>4</v>
      </c>
      <c r="AJ22" s="10" t="s">
        <v>4</v>
      </c>
      <c r="AK22" s="10"/>
    </row>
    <row r="23" spans="1:37" ht="12.75" customHeight="1" x14ac:dyDescent="0.2">
      <c r="A23" s="36">
        <v>22</v>
      </c>
      <c r="B23" s="37"/>
      <c r="C23" s="5" t="s">
        <v>72</v>
      </c>
      <c r="D23" s="5" t="s">
        <v>61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7" t="s">
        <v>4</v>
      </c>
      <c r="O23" s="7" t="s">
        <v>4</v>
      </c>
      <c r="P23" s="6" t="s">
        <v>4</v>
      </c>
      <c r="Q23" s="7" t="s">
        <v>4</v>
      </c>
      <c r="R23" s="7" t="s">
        <v>4</v>
      </c>
      <c r="S23" s="8" t="s">
        <v>4</v>
      </c>
      <c r="T23" s="6" t="s">
        <v>4</v>
      </c>
      <c r="U23" s="7" t="s">
        <v>4</v>
      </c>
      <c r="V23" s="7" t="s">
        <v>4</v>
      </c>
      <c r="W23" s="7" t="s">
        <v>4</v>
      </c>
      <c r="X23" s="9" t="s">
        <v>4</v>
      </c>
      <c r="Y23" s="9" t="s">
        <v>4</v>
      </c>
      <c r="Z23" s="9" t="s">
        <v>4</v>
      </c>
      <c r="AA23" s="10" t="s">
        <v>4</v>
      </c>
      <c r="AB23" s="10" t="s">
        <v>4</v>
      </c>
      <c r="AC23" s="10" t="s">
        <v>5</v>
      </c>
      <c r="AD23" s="10" t="s">
        <v>4</v>
      </c>
      <c r="AE23" s="10" t="s">
        <v>4</v>
      </c>
      <c r="AF23" s="10" t="s">
        <v>4</v>
      </c>
      <c r="AG23" s="10" t="s">
        <v>4</v>
      </c>
      <c r="AH23" s="10" t="s">
        <v>4</v>
      </c>
      <c r="AI23" s="10" t="s">
        <v>4</v>
      </c>
      <c r="AJ23" s="10" t="s">
        <v>4</v>
      </c>
      <c r="AK23" s="10"/>
    </row>
    <row r="24" spans="1:37" ht="12.75" customHeight="1" x14ac:dyDescent="0.2">
      <c r="A24" s="36">
        <v>23</v>
      </c>
      <c r="B24" s="37"/>
      <c r="C24" s="5" t="s">
        <v>73</v>
      </c>
      <c r="D24" s="5" t="s">
        <v>62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7" t="s">
        <v>4</v>
      </c>
      <c r="O24" s="7" t="s">
        <v>4</v>
      </c>
      <c r="P24" s="6" t="s">
        <v>4</v>
      </c>
      <c r="Q24" s="7" t="s">
        <v>4</v>
      </c>
      <c r="R24" s="7" t="s">
        <v>4</v>
      </c>
      <c r="S24" s="8" t="s">
        <v>4</v>
      </c>
      <c r="T24" s="6" t="s">
        <v>4</v>
      </c>
      <c r="U24" s="7" t="s">
        <v>4</v>
      </c>
      <c r="V24" s="7" t="s">
        <v>4</v>
      </c>
      <c r="W24" s="7" t="s">
        <v>4</v>
      </c>
      <c r="X24" s="9" t="s">
        <v>4</v>
      </c>
      <c r="Y24" s="9" t="s">
        <v>4</v>
      </c>
      <c r="Z24" s="9" t="s">
        <v>4</v>
      </c>
      <c r="AA24" s="10" t="s">
        <v>4</v>
      </c>
      <c r="AB24" s="10" t="s">
        <v>4</v>
      </c>
      <c r="AC24" s="10" t="s">
        <v>4</v>
      </c>
      <c r="AD24" s="10" t="s">
        <v>4</v>
      </c>
      <c r="AE24" s="10" t="s">
        <v>4</v>
      </c>
      <c r="AF24" s="10" t="s">
        <v>4</v>
      </c>
      <c r="AG24" s="10" t="s">
        <v>4</v>
      </c>
      <c r="AH24" s="10" t="s">
        <v>5</v>
      </c>
      <c r="AI24" s="10" t="s">
        <v>5</v>
      </c>
      <c r="AJ24" s="10" t="s">
        <v>5</v>
      </c>
      <c r="AK24" s="10"/>
    </row>
    <row r="25" spans="1:37" ht="12.75" customHeight="1" x14ac:dyDescent="0.2">
      <c r="A25" s="36">
        <v>24</v>
      </c>
      <c r="B25" s="37"/>
      <c r="C25" s="5" t="s">
        <v>74</v>
      </c>
      <c r="D25" s="5" t="s">
        <v>63</v>
      </c>
      <c r="E25" s="6" t="s">
        <v>4</v>
      </c>
      <c r="F25" s="6" t="s">
        <v>4</v>
      </c>
      <c r="G25" s="6" t="s">
        <v>4</v>
      </c>
      <c r="H25" s="6" t="s">
        <v>4</v>
      </c>
      <c r="I25" s="6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N25" s="7" t="s">
        <v>4</v>
      </c>
      <c r="O25" s="7" t="s">
        <v>4</v>
      </c>
      <c r="P25" s="6" t="s">
        <v>4</v>
      </c>
      <c r="Q25" s="7" t="s">
        <v>4</v>
      </c>
      <c r="R25" s="7" t="s">
        <v>4</v>
      </c>
      <c r="S25" s="8" t="s">
        <v>4</v>
      </c>
      <c r="T25" s="6" t="s">
        <v>4</v>
      </c>
      <c r="U25" s="7" t="s">
        <v>4</v>
      </c>
      <c r="V25" s="7" t="s">
        <v>4</v>
      </c>
      <c r="W25" s="7" t="s">
        <v>4</v>
      </c>
      <c r="X25" s="9" t="s">
        <v>4</v>
      </c>
      <c r="Y25" s="9" t="s">
        <v>4</v>
      </c>
      <c r="Z25" s="9" t="s">
        <v>4</v>
      </c>
      <c r="AA25" s="10" t="s">
        <v>4</v>
      </c>
      <c r="AB25" s="10" t="s">
        <v>5</v>
      </c>
      <c r="AC25" s="10" t="s">
        <v>4</v>
      </c>
      <c r="AD25" s="10" t="s">
        <v>4</v>
      </c>
      <c r="AE25" s="10" t="s">
        <v>4</v>
      </c>
      <c r="AF25" s="10" t="s">
        <v>4</v>
      </c>
      <c r="AG25" s="10" t="s">
        <v>4</v>
      </c>
      <c r="AH25" s="10" t="s">
        <v>4</v>
      </c>
      <c r="AI25" s="10" t="s">
        <v>4</v>
      </c>
      <c r="AJ25" s="10" t="s">
        <v>4</v>
      </c>
      <c r="AK25" s="10"/>
    </row>
    <row r="26" spans="1:37" ht="12.75" customHeight="1" x14ac:dyDescent="0.2">
      <c r="A26" s="36">
        <v>25</v>
      </c>
      <c r="B26" s="37"/>
      <c r="C26" s="34" t="s">
        <v>102</v>
      </c>
      <c r="D26" s="5" t="s">
        <v>64</v>
      </c>
      <c r="E26" s="6" t="s">
        <v>4</v>
      </c>
      <c r="F26" s="6" t="s">
        <v>4</v>
      </c>
      <c r="G26" s="6" t="s">
        <v>4</v>
      </c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7" t="s">
        <v>4</v>
      </c>
      <c r="O26" s="7" t="s">
        <v>5</v>
      </c>
      <c r="P26" s="6" t="s">
        <v>4</v>
      </c>
      <c r="Q26" s="7" t="s">
        <v>4</v>
      </c>
      <c r="R26" s="7" t="s">
        <v>4</v>
      </c>
      <c r="S26" s="8" t="s">
        <v>4</v>
      </c>
      <c r="T26" s="6" t="s">
        <v>4</v>
      </c>
      <c r="U26" s="6" t="s">
        <v>4</v>
      </c>
      <c r="V26" s="7" t="s">
        <v>4</v>
      </c>
      <c r="W26" s="7" t="s">
        <v>5</v>
      </c>
      <c r="X26" s="9" t="s">
        <v>4</v>
      </c>
      <c r="Y26" s="9" t="s">
        <v>4</v>
      </c>
      <c r="Z26" s="9" t="s">
        <v>4</v>
      </c>
      <c r="AA26" s="10" t="s">
        <v>4</v>
      </c>
      <c r="AB26" s="10" t="s">
        <v>5</v>
      </c>
      <c r="AC26" s="10" t="s">
        <v>4</v>
      </c>
      <c r="AD26" s="10" t="s">
        <v>4</v>
      </c>
      <c r="AE26" s="10" t="s">
        <v>4</v>
      </c>
      <c r="AF26" s="10" t="s">
        <v>5</v>
      </c>
      <c r="AG26" s="10" t="s">
        <v>4</v>
      </c>
      <c r="AH26" s="10" t="s">
        <v>5</v>
      </c>
      <c r="AI26" s="10" t="s">
        <v>5</v>
      </c>
      <c r="AJ26" s="10" t="s">
        <v>5</v>
      </c>
      <c r="AK26" s="10"/>
    </row>
    <row r="27" spans="1:37" ht="12.75" customHeight="1" x14ac:dyDescent="0.2">
      <c r="A27" s="36">
        <v>26</v>
      </c>
      <c r="B27" s="37"/>
      <c r="C27" s="34" t="s">
        <v>103</v>
      </c>
      <c r="D27" s="5" t="s">
        <v>65</v>
      </c>
      <c r="E27" s="6" t="s">
        <v>4</v>
      </c>
      <c r="F27" s="6" t="s">
        <v>4</v>
      </c>
      <c r="G27" s="6" t="s">
        <v>4</v>
      </c>
      <c r="H27" s="6" t="s">
        <v>4</v>
      </c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7" t="s">
        <v>4</v>
      </c>
      <c r="O27" s="7" t="s">
        <v>4</v>
      </c>
      <c r="P27" s="6" t="s">
        <v>4</v>
      </c>
      <c r="Q27" s="7" t="s">
        <v>4</v>
      </c>
      <c r="R27" s="7" t="s">
        <v>5</v>
      </c>
      <c r="S27" s="8" t="s">
        <v>4</v>
      </c>
      <c r="T27" s="6" t="s">
        <v>4</v>
      </c>
      <c r="U27" s="7" t="s">
        <v>4</v>
      </c>
      <c r="V27" s="7" t="s">
        <v>4</v>
      </c>
      <c r="W27" s="7" t="s">
        <v>4</v>
      </c>
      <c r="X27" s="9" t="s">
        <v>4</v>
      </c>
      <c r="Y27" s="9" t="s">
        <v>4</v>
      </c>
      <c r="Z27" s="9" t="s">
        <v>4</v>
      </c>
      <c r="AA27" s="10" t="s">
        <v>4</v>
      </c>
      <c r="AB27" s="10" t="s">
        <v>5</v>
      </c>
      <c r="AC27" s="10" t="s">
        <v>4</v>
      </c>
      <c r="AD27" s="10" t="s">
        <v>4</v>
      </c>
      <c r="AE27" s="10" t="s">
        <v>4</v>
      </c>
      <c r="AF27" s="10" t="s">
        <v>4</v>
      </c>
      <c r="AG27" s="10" t="s">
        <v>4</v>
      </c>
      <c r="AH27" s="10" t="s">
        <v>4</v>
      </c>
      <c r="AI27" s="10" t="s">
        <v>4</v>
      </c>
      <c r="AJ27" s="10" t="s">
        <v>4</v>
      </c>
      <c r="AK27" s="10"/>
    </row>
    <row r="28" spans="1:37" ht="12.75" customHeight="1" x14ac:dyDescent="0.2">
      <c r="A28" s="36">
        <v>27</v>
      </c>
      <c r="B28" s="37"/>
      <c r="C28" s="5" t="s">
        <v>75</v>
      </c>
      <c r="D28" s="5" t="s">
        <v>66</v>
      </c>
      <c r="E28" s="6" t="s">
        <v>4</v>
      </c>
      <c r="F28" s="6" t="s">
        <v>4</v>
      </c>
      <c r="G28" s="6" t="s">
        <v>4</v>
      </c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N28" s="7" t="s">
        <v>4</v>
      </c>
      <c r="O28" s="7" t="s">
        <v>4</v>
      </c>
      <c r="P28" s="6" t="s">
        <v>4</v>
      </c>
      <c r="Q28" s="7" t="s">
        <v>4</v>
      </c>
      <c r="R28" s="7" t="s">
        <v>4</v>
      </c>
      <c r="S28" s="8" t="s">
        <v>5</v>
      </c>
      <c r="T28" s="6" t="s">
        <v>4</v>
      </c>
      <c r="U28" s="7" t="s">
        <v>4</v>
      </c>
      <c r="V28" s="7" t="s">
        <v>4</v>
      </c>
      <c r="W28" s="7" t="s">
        <v>5</v>
      </c>
      <c r="X28" s="9" t="s">
        <v>4</v>
      </c>
      <c r="Y28" s="9" t="s">
        <v>4</v>
      </c>
      <c r="Z28" s="9" t="s">
        <v>4</v>
      </c>
      <c r="AA28" s="10" t="s">
        <v>4</v>
      </c>
      <c r="AB28" s="10" t="s">
        <v>4</v>
      </c>
      <c r="AC28" s="10" t="s">
        <v>4</v>
      </c>
      <c r="AD28" s="10" t="s">
        <v>4</v>
      </c>
      <c r="AE28" s="10" t="s">
        <v>4</v>
      </c>
      <c r="AF28" s="10" t="s">
        <v>4</v>
      </c>
      <c r="AG28" s="10" t="s">
        <v>4</v>
      </c>
      <c r="AH28" s="10" t="s">
        <v>4</v>
      </c>
      <c r="AI28" s="10" t="s">
        <v>4</v>
      </c>
      <c r="AJ28" s="10" t="s">
        <v>4</v>
      </c>
      <c r="AK28" s="10"/>
    </row>
    <row r="29" spans="1:37" ht="12.75" customHeight="1" x14ac:dyDescent="0.2">
      <c r="A29" s="36">
        <v>28</v>
      </c>
      <c r="B29" s="37"/>
      <c r="C29" s="5" t="s">
        <v>76</v>
      </c>
      <c r="D29" s="5" t="s">
        <v>67</v>
      </c>
      <c r="E29" s="6" t="s">
        <v>4</v>
      </c>
      <c r="F29" s="6" t="s">
        <v>4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4</v>
      </c>
      <c r="L29" s="6" t="s">
        <v>4</v>
      </c>
      <c r="M29" s="6" t="s">
        <v>4</v>
      </c>
      <c r="N29" s="7" t="s">
        <v>4</v>
      </c>
      <c r="O29" s="7" t="s">
        <v>4</v>
      </c>
      <c r="P29" s="6" t="s">
        <v>4</v>
      </c>
      <c r="Q29" s="7" t="s">
        <v>4</v>
      </c>
      <c r="R29" s="7" t="s">
        <v>4</v>
      </c>
      <c r="S29" s="8" t="s">
        <v>4</v>
      </c>
      <c r="T29" s="6" t="s">
        <v>4</v>
      </c>
      <c r="U29" s="7" t="s">
        <v>4</v>
      </c>
      <c r="V29" s="7" t="s">
        <v>4</v>
      </c>
      <c r="W29" s="7" t="s">
        <v>4</v>
      </c>
      <c r="X29" s="9" t="s">
        <v>4</v>
      </c>
      <c r="Y29" s="9" t="s">
        <v>4</v>
      </c>
      <c r="Z29" s="9" t="s">
        <v>4</v>
      </c>
      <c r="AA29" s="10" t="s">
        <v>4</v>
      </c>
      <c r="AB29" s="10" t="s">
        <v>4</v>
      </c>
      <c r="AC29" s="10" t="s">
        <v>5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/>
    </row>
    <row r="30" spans="1:37" ht="12.75" customHeight="1" x14ac:dyDescent="0.2"/>
    <row r="31" spans="1:37" ht="12.75" customHeight="1" x14ac:dyDescent="0.2"/>
    <row r="32" spans="1:3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29">
    <mergeCell ref="A12:B12"/>
    <mergeCell ref="A13:B13"/>
    <mergeCell ref="A7:B7"/>
    <mergeCell ref="A8:B8"/>
    <mergeCell ref="A9:B9"/>
    <mergeCell ref="A10:B10"/>
    <mergeCell ref="A11:B11"/>
    <mergeCell ref="A6:B6"/>
    <mergeCell ref="A1:B1"/>
    <mergeCell ref="A2:B2"/>
    <mergeCell ref="A3:B3"/>
    <mergeCell ref="A4:B4"/>
    <mergeCell ref="A5:B5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4:B14"/>
    <mergeCell ref="A15:B15"/>
    <mergeCell ref="A16:B16"/>
    <mergeCell ref="A17:B17"/>
    <mergeCell ref="A18:B18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7"/>
  <sheetViews>
    <sheetView showGridLines="0" topLeftCell="D1" workbookViewId="0">
      <selection activeCell="E2" sqref="E2:W2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13" width="8.42578125" bestFit="1" customWidth="1"/>
    <col min="14" max="23" width="9.42578125" bestFit="1" customWidth="1"/>
    <col min="24" max="24" width="8.85546875" customWidth="1"/>
  </cols>
  <sheetData>
    <row r="1" spans="1:24" ht="12.75" customHeight="1" x14ac:dyDescent="0.2">
      <c r="A1" s="38" t="s">
        <v>0</v>
      </c>
      <c r="B1" s="40"/>
      <c r="C1" s="12" t="s">
        <v>1</v>
      </c>
      <c r="D1" s="12" t="s">
        <v>2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  <c r="U1" s="13" t="s">
        <v>37</v>
      </c>
      <c r="V1" s="13" t="s">
        <v>38</v>
      </c>
      <c r="W1" s="13" t="s">
        <v>39</v>
      </c>
      <c r="X1" s="14" t="s">
        <v>68</v>
      </c>
    </row>
    <row r="2" spans="1:24" ht="12.75" customHeight="1" x14ac:dyDescent="0.2">
      <c r="A2" s="41">
        <v>1</v>
      </c>
      <c r="B2" s="42"/>
      <c r="C2" s="34" t="s">
        <v>84</v>
      </c>
      <c r="D2" s="15" t="s">
        <v>40</v>
      </c>
      <c r="E2" s="2">
        <v>1</v>
      </c>
      <c r="F2" s="2">
        <v>1</v>
      </c>
      <c r="G2" s="16"/>
      <c r="H2" s="16"/>
      <c r="I2" s="16"/>
      <c r="J2" s="16"/>
      <c r="K2" s="16"/>
      <c r="L2" s="16"/>
      <c r="M2" s="16"/>
      <c r="N2" s="4"/>
      <c r="O2" s="4"/>
      <c r="P2" s="4"/>
      <c r="Q2" s="4"/>
      <c r="R2" s="4"/>
      <c r="S2" s="4"/>
      <c r="T2" s="3">
        <v>1</v>
      </c>
      <c r="U2" s="4"/>
      <c r="V2" s="4"/>
      <c r="W2" s="4"/>
      <c r="X2" s="17"/>
    </row>
    <row r="3" spans="1:24" ht="12.75" customHeight="1" x14ac:dyDescent="0.2">
      <c r="A3" s="41">
        <v>2</v>
      </c>
      <c r="B3" s="42"/>
      <c r="C3" s="34" t="s">
        <v>85</v>
      </c>
      <c r="D3" s="15" t="s">
        <v>41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16"/>
      <c r="N3" s="3">
        <v>1</v>
      </c>
      <c r="O3" s="3">
        <v>1</v>
      </c>
      <c r="P3" s="4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4"/>
      <c r="X3" s="17"/>
    </row>
    <row r="4" spans="1:24" ht="12.75" customHeight="1" x14ac:dyDescent="0.2">
      <c r="A4" s="41">
        <v>3</v>
      </c>
      <c r="B4" s="42"/>
      <c r="C4" s="34" t="s">
        <v>86</v>
      </c>
      <c r="D4" s="15" t="s">
        <v>42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17"/>
    </row>
    <row r="5" spans="1:24" ht="12.75" customHeight="1" x14ac:dyDescent="0.2">
      <c r="A5" s="41">
        <v>4</v>
      </c>
      <c r="B5" s="42"/>
      <c r="C5" s="34" t="s">
        <v>87</v>
      </c>
      <c r="D5" s="15" t="s">
        <v>43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6"/>
      <c r="N5" s="3">
        <v>1</v>
      </c>
      <c r="O5" s="4"/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"/>
      <c r="W5" s="4"/>
      <c r="X5" s="17"/>
    </row>
    <row r="6" spans="1:24" ht="12.75" customHeight="1" x14ac:dyDescent="0.2">
      <c r="A6" s="41">
        <v>5</v>
      </c>
      <c r="B6" s="42"/>
      <c r="C6" s="34" t="s">
        <v>88</v>
      </c>
      <c r="D6" s="15" t="s">
        <v>44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16"/>
      <c r="M6" s="2">
        <v>1</v>
      </c>
      <c r="N6" s="4"/>
      <c r="O6" s="3">
        <v>1</v>
      </c>
      <c r="P6" s="4"/>
      <c r="Q6" s="4"/>
      <c r="R6" s="4"/>
      <c r="S6" s="3">
        <v>1</v>
      </c>
      <c r="T6" s="3">
        <v>1</v>
      </c>
      <c r="U6" s="3">
        <v>1</v>
      </c>
      <c r="V6" s="3">
        <v>1</v>
      </c>
      <c r="W6" s="4"/>
      <c r="X6" s="17"/>
    </row>
    <row r="7" spans="1:24" ht="12.75" customHeight="1" x14ac:dyDescent="0.2">
      <c r="A7" s="41">
        <v>6</v>
      </c>
      <c r="B7" s="42"/>
      <c r="C7" s="34" t="s">
        <v>89</v>
      </c>
      <c r="D7" s="15" t="s">
        <v>45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4"/>
      <c r="O7" s="4"/>
      <c r="P7" s="4"/>
      <c r="Q7" s="4"/>
      <c r="R7" s="4"/>
      <c r="S7" s="4"/>
      <c r="T7" s="3">
        <v>1</v>
      </c>
      <c r="U7" s="4"/>
      <c r="V7" s="3">
        <v>1</v>
      </c>
      <c r="W7" s="4"/>
      <c r="X7" s="17"/>
    </row>
    <row r="8" spans="1:24" ht="12.75" customHeight="1" x14ac:dyDescent="0.2">
      <c r="A8" s="41">
        <v>7</v>
      </c>
      <c r="B8" s="42"/>
      <c r="C8" s="34" t="s">
        <v>90</v>
      </c>
      <c r="D8" s="15" t="s">
        <v>46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4"/>
      <c r="O8" s="3">
        <v>1</v>
      </c>
      <c r="P8" s="4"/>
      <c r="Q8" s="3">
        <v>1</v>
      </c>
      <c r="R8" s="4"/>
      <c r="S8" s="3">
        <v>1</v>
      </c>
      <c r="T8" s="3">
        <v>1</v>
      </c>
      <c r="U8" s="3">
        <v>1</v>
      </c>
      <c r="V8" s="3">
        <v>1</v>
      </c>
      <c r="W8" s="3">
        <v>1</v>
      </c>
      <c r="X8" s="17"/>
    </row>
    <row r="9" spans="1:24" ht="12.75" customHeight="1" x14ac:dyDescent="0.2">
      <c r="A9" s="41">
        <v>8</v>
      </c>
      <c r="B9" s="42"/>
      <c r="C9" s="34" t="s">
        <v>91</v>
      </c>
      <c r="D9" s="15" t="s">
        <v>47</v>
      </c>
      <c r="E9" s="2">
        <v>1</v>
      </c>
      <c r="F9" s="2">
        <v>1</v>
      </c>
      <c r="G9" s="2"/>
      <c r="H9" s="2"/>
      <c r="I9" s="2"/>
      <c r="J9" s="2"/>
      <c r="K9" s="16"/>
      <c r="L9" s="16"/>
      <c r="M9" s="16"/>
      <c r="N9" s="4"/>
      <c r="O9" s="4"/>
      <c r="P9" s="4"/>
      <c r="Q9" s="4"/>
      <c r="R9" s="4"/>
      <c r="S9" s="4"/>
      <c r="T9" s="3">
        <v>1</v>
      </c>
      <c r="U9" s="4"/>
      <c r="V9" s="4"/>
      <c r="W9" s="4"/>
      <c r="X9" s="17"/>
    </row>
    <row r="10" spans="1:24" ht="12.75" customHeight="1" x14ac:dyDescent="0.2">
      <c r="A10" s="41">
        <v>9</v>
      </c>
      <c r="B10" s="42"/>
      <c r="C10" s="5" t="s">
        <v>69</v>
      </c>
      <c r="D10" s="15" t="s">
        <v>48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17"/>
    </row>
    <row r="11" spans="1:24" ht="12.75" customHeight="1" x14ac:dyDescent="0.2">
      <c r="A11" s="41">
        <v>10</v>
      </c>
      <c r="B11" s="42"/>
      <c r="C11" s="5" t="s">
        <v>70</v>
      </c>
      <c r="D11" s="15" t="s">
        <v>49</v>
      </c>
      <c r="E11" s="2">
        <v>1</v>
      </c>
      <c r="F11" s="2">
        <v>1</v>
      </c>
      <c r="G11" s="16"/>
      <c r="H11" s="16"/>
      <c r="I11" s="16"/>
      <c r="J11" s="16"/>
      <c r="K11" s="16"/>
      <c r="L11" s="16"/>
      <c r="M11" s="16"/>
      <c r="N11" s="4"/>
      <c r="O11" s="3">
        <v>1</v>
      </c>
      <c r="P11" s="4"/>
      <c r="Q11" s="4"/>
      <c r="R11" s="4"/>
      <c r="S11" s="4"/>
      <c r="T11" s="3">
        <v>1</v>
      </c>
      <c r="U11" s="4"/>
      <c r="V11" s="4"/>
      <c r="W11" s="4"/>
      <c r="X11" s="17"/>
    </row>
    <row r="12" spans="1:24" ht="12.75" customHeight="1" x14ac:dyDescent="0.2">
      <c r="A12" s="41">
        <v>11</v>
      </c>
      <c r="B12" s="42"/>
      <c r="C12" s="34" t="s">
        <v>92</v>
      </c>
      <c r="D12" s="15" t="s">
        <v>50</v>
      </c>
      <c r="E12" s="2">
        <v>1</v>
      </c>
      <c r="F12" s="2">
        <v>1</v>
      </c>
      <c r="G12" s="16"/>
      <c r="H12" s="16"/>
      <c r="I12" s="16"/>
      <c r="J12" s="16"/>
      <c r="K12" s="16"/>
      <c r="L12" s="16"/>
      <c r="M12" s="16"/>
      <c r="N12" s="4"/>
      <c r="O12" s="4"/>
      <c r="P12" s="4"/>
      <c r="Q12" s="4"/>
      <c r="R12" s="4"/>
      <c r="S12" s="4"/>
      <c r="T12" s="3">
        <v>1</v>
      </c>
      <c r="U12" s="4"/>
      <c r="V12" s="4"/>
      <c r="W12" s="4"/>
      <c r="X12" s="17"/>
    </row>
    <row r="13" spans="1:24" ht="12.75" customHeight="1" x14ac:dyDescent="0.2">
      <c r="A13" s="41">
        <v>12</v>
      </c>
      <c r="B13" s="42"/>
      <c r="C13" s="34" t="s">
        <v>93</v>
      </c>
      <c r="D13" s="15" t="s">
        <v>51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6"/>
      <c r="M13" s="2">
        <v>1</v>
      </c>
      <c r="N13" s="3">
        <v>1</v>
      </c>
      <c r="O13" s="3">
        <v>1</v>
      </c>
      <c r="P13" s="3">
        <v>1</v>
      </c>
      <c r="Q13" s="3">
        <v>1</v>
      </c>
      <c r="R13" s="4"/>
      <c r="S13" s="4"/>
      <c r="T13" s="3">
        <v>1</v>
      </c>
      <c r="U13" s="3">
        <v>1</v>
      </c>
      <c r="V13" s="4"/>
      <c r="W13" s="4"/>
      <c r="X13" s="17"/>
    </row>
    <row r="14" spans="1:24" ht="12.75" customHeight="1" x14ac:dyDescent="0.2">
      <c r="A14" s="41">
        <v>13</v>
      </c>
      <c r="B14" s="42"/>
      <c r="C14" s="34" t="s">
        <v>94</v>
      </c>
      <c r="D14" s="15" t="s">
        <v>52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17"/>
    </row>
    <row r="15" spans="1:24" ht="12.75" customHeight="1" x14ac:dyDescent="0.2">
      <c r="A15" s="41">
        <v>14</v>
      </c>
      <c r="B15" s="42"/>
      <c r="C15" s="34" t="s">
        <v>95</v>
      </c>
      <c r="D15" s="15" t="s">
        <v>53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1</v>
      </c>
      <c r="N15" s="3">
        <v>1</v>
      </c>
      <c r="O15" s="3">
        <v>1</v>
      </c>
      <c r="P15" s="4"/>
      <c r="Q15" s="3">
        <v>1</v>
      </c>
      <c r="R15" s="4"/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17"/>
    </row>
    <row r="16" spans="1:24" ht="12.75" customHeight="1" x14ac:dyDescent="0.2">
      <c r="A16" s="41">
        <v>15</v>
      </c>
      <c r="B16" s="42"/>
      <c r="C16" s="34" t="s">
        <v>96</v>
      </c>
      <c r="D16" s="15" t="s">
        <v>54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16"/>
      <c r="M16" s="16"/>
      <c r="N16" s="4"/>
      <c r="O16" s="4"/>
      <c r="P16" s="4"/>
      <c r="Q16" s="4"/>
      <c r="R16" s="4"/>
      <c r="S16" s="4"/>
      <c r="T16" s="3">
        <v>1</v>
      </c>
      <c r="U16" s="4"/>
      <c r="V16" s="4"/>
      <c r="W16" s="4"/>
      <c r="X16" s="17"/>
    </row>
    <row r="17" spans="1:24" ht="12.75" customHeight="1" x14ac:dyDescent="0.2">
      <c r="A17" s="41">
        <v>16</v>
      </c>
      <c r="B17" s="42"/>
      <c r="C17" s="34" t="s">
        <v>97</v>
      </c>
      <c r="D17" s="15" t="s">
        <v>55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3">
        <v>1</v>
      </c>
      <c r="O17" s="4"/>
      <c r="P17" s="3">
        <v>1</v>
      </c>
      <c r="Q17" s="3">
        <v>1</v>
      </c>
      <c r="R17" s="3">
        <v>1</v>
      </c>
      <c r="S17" s="4"/>
      <c r="T17" s="3">
        <v>1</v>
      </c>
      <c r="U17" s="3">
        <v>1</v>
      </c>
      <c r="V17" s="3">
        <v>1</v>
      </c>
      <c r="W17" s="4"/>
      <c r="X17" s="17"/>
    </row>
    <row r="18" spans="1:24" ht="12.75" customHeight="1" x14ac:dyDescent="0.2">
      <c r="A18" s="41">
        <v>17</v>
      </c>
      <c r="B18" s="42"/>
      <c r="C18" s="5" t="s">
        <v>71</v>
      </c>
      <c r="D18" s="15" t="s">
        <v>56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16"/>
      <c r="M18" s="16"/>
      <c r="N18" s="4"/>
      <c r="O18" s="4"/>
      <c r="P18" s="4"/>
      <c r="Q18" s="4"/>
      <c r="R18" s="4"/>
      <c r="S18" s="4"/>
      <c r="T18" s="3">
        <v>1</v>
      </c>
      <c r="U18" s="4"/>
      <c r="V18" s="3">
        <v>1</v>
      </c>
      <c r="W18" s="4"/>
      <c r="X18" s="17"/>
    </row>
    <row r="19" spans="1:24" ht="12.75" customHeight="1" x14ac:dyDescent="0.2">
      <c r="A19" s="41">
        <v>18</v>
      </c>
      <c r="B19" s="42"/>
      <c r="C19" s="34" t="s">
        <v>98</v>
      </c>
      <c r="D19" s="15" t="s">
        <v>57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16"/>
      <c r="N19" s="3">
        <v>1</v>
      </c>
      <c r="O19" s="4"/>
      <c r="P19" s="3">
        <v>1</v>
      </c>
      <c r="Q19" s="4"/>
      <c r="R19" s="3">
        <v>1</v>
      </c>
      <c r="S19" s="4"/>
      <c r="T19" s="3">
        <v>1</v>
      </c>
      <c r="U19" s="3">
        <v>1</v>
      </c>
      <c r="V19" s="3">
        <v>1</v>
      </c>
      <c r="W19" s="4"/>
      <c r="X19" s="17"/>
    </row>
    <row r="20" spans="1:24" ht="12.75" customHeight="1" x14ac:dyDescent="0.2">
      <c r="A20" s="41">
        <v>19</v>
      </c>
      <c r="B20" s="42"/>
      <c r="C20" s="34" t="s">
        <v>99</v>
      </c>
      <c r="D20" s="15" t="s">
        <v>58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16"/>
      <c r="M20" s="16"/>
      <c r="N20" s="4"/>
      <c r="O20" s="4"/>
      <c r="P20" s="4"/>
      <c r="Q20" s="4"/>
      <c r="R20" s="4"/>
      <c r="S20" s="4"/>
      <c r="T20" s="3">
        <v>1</v>
      </c>
      <c r="U20" s="3">
        <v>1</v>
      </c>
      <c r="V20" s="3">
        <v>1</v>
      </c>
      <c r="W20" s="4"/>
      <c r="X20" s="17"/>
    </row>
    <row r="21" spans="1:24" ht="12.75" customHeight="1" x14ac:dyDescent="0.2">
      <c r="A21" s="41">
        <v>20</v>
      </c>
      <c r="B21" s="42"/>
      <c r="C21" s="34" t="s">
        <v>100</v>
      </c>
      <c r="D21" s="15" t="s">
        <v>59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16"/>
      <c r="M21" s="16"/>
      <c r="N21" s="4"/>
      <c r="O21" s="4"/>
      <c r="P21" s="4"/>
      <c r="Q21" s="4"/>
      <c r="R21" s="4"/>
      <c r="S21" s="4"/>
      <c r="T21" s="3">
        <v>1</v>
      </c>
      <c r="U21" s="4"/>
      <c r="V21" s="4"/>
      <c r="W21" s="4"/>
      <c r="X21" s="17"/>
    </row>
    <row r="22" spans="1:24" ht="12.75" customHeight="1" x14ac:dyDescent="0.2">
      <c r="A22" s="41">
        <v>21</v>
      </c>
      <c r="B22" s="42"/>
      <c r="C22" s="34" t="s">
        <v>101</v>
      </c>
      <c r="D22" s="15" t="s">
        <v>60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17"/>
    </row>
    <row r="23" spans="1:24" ht="12.75" customHeight="1" x14ac:dyDescent="0.2">
      <c r="A23" s="41">
        <v>22</v>
      </c>
      <c r="B23" s="42"/>
      <c r="C23" s="5" t="s">
        <v>72</v>
      </c>
      <c r="D23" s="15" t="s">
        <v>61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16"/>
      <c r="N23" s="3">
        <v>1</v>
      </c>
      <c r="O23" s="4"/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17"/>
    </row>
    <row r="24" spans="1:24" ht="12.75" customHeight="1" x14ac:dyDescent="0.2">
      <c r="A24" s="41">
        <v>23</v>
      </c>
      <c r="B24" s="42"/>
      <c r="C24" s="5" t="s">
        <v>73</v>
      </c>
      <c r="D24" s="15" t="s">
        <v>62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3">
        <v>1</v>
      </c>
      <c r="O24" s="3">
        <v>1</v>
      </c>
      <c r="P24" s="3">
        <v>1</v>
      </c>
      <c r="Q24" s="3">
        <v>1</v>
      </c>
      <c r="R24" s="3"/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17"/>
    </row>
    <row r="25" spans="1:24" ht="12.75" customHeight="1" x14ac:dyDescent="0.2">
      <c r="A25" s="41">
        <v>24</v>
      </c>
      <c r="B25" s="42"/>
      <c r="C25" s="5" t="s">
        <v>74</v>
      </c>
      <c r="D25" s="15" t="s">
        <v>63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4"/>
      <c r="W25" s="3">
        <v>1</v>
      </c>
      <c r="X25" s="17"/>
    </row>
    <row r="26" spans="1:24" ht="12.75" customHeight="1" x14ac:dyDescent="0.2">
      <c r="A26" s="41">
        <v>25</v>
      </c>
      <c r="B26" s="42"/>
      <c r="C26" s="34" t="s">
        <v>102</v>
      </c>
      <c r="D26" s="15" t="s">
        <v>64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16"/>
      <c r="M26" s="16"/>
      <c r="N26" s="4"/>
      <c r="O26" s="3">
        <v>1</v>
      </c>
      <c r="P26" s="4"/>
      <c r="Q26" s="3">
        <v>1</v>
      </c>
      <c r="R26" s="4"/>
      <c r="S26" s="3">
        <v>1</v>
      </c>
      <c r="T26" s="3">
        <v>1</v>
      </c>
      <c r="U26" s="3">
        <v>1</v>
      </c>
      <c r="V26" s="4"/>
      <c r="W26" s="3">
        <v>1</v>
      </c>
      <c r="X26" s="17"/>
    </row>
    <row r="27" spans="1:24" ht="12.75" customHeight="1" x14ac:dyDescent="0.2">
      <c r="A27" s="41">
        <v>26</v>
      </c>
      <c r="B27" s="42"/>
      <c r="C27" s="34" t="s">
        <v>103</v>
      </c>
      <c r="D27" s="15" t="s">
        <v>65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4"/>
      <c r="O27" s="3">
        <v>1</v>
      </c>
      <c r="P27" s="4"/>
      <c r="Q27" s="4"/>
      <c r="R27" s="4"/>
      <c r="S27" s="4"/>
      <c r="T27" s="3">
        <v>1</v>
      </c>
      <c r="U27" s="4"/>
      <c r="V27" s="3">
        <v>1</v>
      </c>
      <c r="W27" s="4"/>
      <c r="X27" s="17"/>
    </row>
    <row r="28" spans="1:24" ht="12.75" customHeight="1" x14ac:dyDescent="0.2">
      <c r="A28" s="41">
        <v>27</v>
      </c>
      <c r="B28" s="42"/>
      <c r="C28" s="5" t="s">
        <v>75</v>
      </c>
      <c r="D28" s="15" t="s">
        <v>66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16"/>
      <c r="M28" s="16"/>
      <c r="N28" s="4"/>
      <c r="O28" s="3">
        <v>1</v>
      </c>
      <c r="P28" s="4"/>
      <c r="Q28" s="3">
        <v>1</v>
      </c>
      <c r="R28" s="4"/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17"/>
    </row>
    <row r="29" spans="1:24" ht="12.75" customHeight="1" x14ac:dyDescent="0.2">
      <c r="A29" s="41">
        <v>28</v>
      </c>
      <c r="B29" s="42"/>
      <c r="C29" s="5" t="s">
        <v>76</v>
      </c>
      <c r="D29" s="15" t="s">
        <v>67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4"/>
      <c r="O29" s="3">
        <v>1</v>
      </c>
      <c r="P29" s="4"/>
      <c r="Q29" s="3">
        <v>1</v>
      </c>
      <c r="R29" s="4"/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17"/>
    </row>
    <row r="30" spans="1:24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W29">
    <cfRule type="containsBlanks" dxfId="2" priority="1">
      <formula>LEN(TRIM(E2))=0</formula>
    </cfRule>
  </conditionalFormatting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7"/>
  <sheetViews>
    <sheetView showGridLines="0" workbookViewId="0">
      <selection activeCell="H1" sqref="H1:H2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140625" customWidth="1"/>
    <col min="5" max="7" width="10.42578125" bestFit="1" customWidth="1"/>
    <col min="8" max="8" width="5.42578125" bestFit="1" customWidth="1"/>
    <col min="9" max="25" width="8.7109375" customWidth="1"/>
  </cols>
  <sheetData>
    <row r="1" spans="1:25" ht="12.75" customHeight="1" x14ac:dyDescent="0.2">
      <c r="A1" s="38" t="s">
        <v>0</v>
      </c>
      <c r="B1" s="39"/>
      <c r="C1" s="18" t="s">
        <v>1</v>
      </c>
      <c r="D1" s="18" t="s">
        <v>2</v>
      </c>
      <c r="E1" s="19" t="s">
        <v>6</v>
      </c>
      <c r="F1" s="13" t="s">
        <v>7</v>
      </c>
      <c r="G1" s="13" t="s">
        <v>8</v>
      </c>
      <c r="H1" s="13" t="s">
        <v>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36">
        <v>1</v>
      </c>
      <c r="B2" s="37"/>
      <c r="C2" s="34" t="s">
        <v>84</v>
      </c>
      <c r="D2" s="15" t="s">
        <v>40</v>
      </c>
      <c r="E2" s="20"/>
      <c r="F2" s="20"/>
      <c r="G2" s="21"/>
      <c r="H2" s="2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36">
        <v>2</v>
      </c>
      <c r="B3" s="37"/>
      <c r="C3" s="34" t="s">
        <v>85</v>
      </c>
      <c r="D3" s="15" t="s">
        <v>41</v>
      </c>
      <c r="E3" s="20">
        <v>5.5</v>
      </c>
      <c r="F3" s="20">
        <v>5</v>
      </c>
      <c r="G3" s="20">
        <v>5.65</v>
      </c>
      <c r="H3" s="2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36">
        <v>3</v>
      </c>
      <c r="B4" s="37"/>
      <c r="C4" s="34" t="s">
        <v>86</v>
      </c>
      <c r="D4" s="15" t="s">
        <v>42</v>
      </c>
      <c r="E4" s="20">
        <v>9.5</v>
      </c>
      <c r="F4" s="21">
        <v>9.25</v>
      </c>
      <c r="G4" s="20">
        <v>8.26</v>
      </c>
      <c r="H4" s="2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36">
        <v>4</v>
      </c>
      <c r="B5" s="37"/>
      <c r="C5" s="34" t="s">
        <v>87</v>
      </c>
      <c r="D5" s="15" t="s">
        <v>43</v>
      </c>
      <c r="E5" s="20">
        <v>9</v>
      </c>
      <c r="F5" s="20">
        <v>10</v>
      </c>
      <c r="G5" s="20">
        <v>8.91</v>
      </c>
      <c r="H5" s="2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36">
        <v>5</v>
      </c>
      <c r="B6" s="37"/>
      <c r="C6" s="34" t="s">
        <v>88</v>
      </c>
      <c r="D6" s="15" t="s">
        <v>44</v>
      </c>
      <c r="E6" s="20">
        <v>7</v>
      </c>
      <c r="F6" s="20">
        <v>6.25</v>
      </c>
      <c r="G6" s="20">
        <v>6.52</v>
      </c>
      <c r="H6" s="2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36">
        <v>6</v>
      </c>
      <c r="B7" s="37"/>
      <c r="C7" s="34" t="s">
        <v>89</v>
      </c>
      <c r="D7" s="15" t="s">
        <v>45</v>
      </c>
      <c r="E7" s="20">
        <v>8</v>
      </c>
      <c r="F7" s="20">
        <v>8.75</v>
      </c>
      <c r="G7" s="20">
        <v>8.26</v>
      </c>
      <c r="H7" s="2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36">
        <v>7</v>
      </c>
      <c r="B8" s="37"/>
      <c r="C8" s="34" t="s">
        <v>90</v>
      </c>
      <c r="D8" s="15" t="s">
        <v>46</v>
      </c>
      <c r="E8" s="20">
        <v>5.5</v>
      </c>
      <c r="F8" s="20">
        <v>10</v>
      </c>
      <c r="G8" s="20">
        <v>9.1300000000000008</v>
      </c>
      <c r="H8" s="2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36">
        <v>8</v>
      </c>
      <c r="B9" s="37"/>
      <c r="C9" s="34" t="s">
        <v>91</v>
      </c>
      <c r="D9" s="15" t="s">
        <v>47</v>
      </c>
      <c r="E9" s="20"/>
      <c r="F9" s="21"/>
      <c r="G9" s="21"/>
      <c r="H9" s="2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36">
        <v>9</v>
      </c>
      <c r="B10" s="37"/>
      <c r="C10" s="5" t="s">
        <v>69</v>
      </c>
      <c r="D10" s="15" t="s">
        <v>48</v>
      </c>
      <c r="E10" s="20">
        <v>7.5</v>
      </c>
      <c r="F10" s="20">
        <v>8.75</v>
      </c>
      <c r="G10" s="21">
        <v>9.5</v>
      </c>
      <c r="H10" s="2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2">
      <c r="A11" s="36">
        <v>10</v>
      </c>
      <c r="B11" s="37"/>
      <c r="C11" s="5" t="s">
        <v>70</v>
      </c>
      <c r="D11" s="15" t="s">
        <v>49</v>
      </c>
      <c r="E11" s="20">
        <v>2.5</v>
      </c>
      <c r="F11" s="35">
        <v>2.5</v>
      </c>
      <c r="G11" s="21"/>
      <c r="H11" s="2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2">
      <c r="A12" s="36">
        <v>11</v>
      </c>
      <c r="B12" s="37"/>
      <c r="C12" s="34" t="s">
        <v>92</v>
      </c>
      <c r="D12" s="15" t="s">
        <v>50</v>
      </c>
      <c r="E12" s="20">
        <v>5.5</v>
      </c>
      <c r="F12" s="21"/>
      <c r="G12" s="21"/>
      <c r="H12" s="2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2">
      <c r="A13" s="36">
        <v>12</v>
      </c>
      <c r="B13" s="37"/>
      <c r="C13" s="34" t="s">
        <v>93</v>
      </c>
      <c r="D13" s="15" t="s">
        <v>51</v>
      </c>
      <c r="E13" s="20">
        <v>6.5</v>
      </c>
      <c r="F13" s="20">
        <v>10</v>
      </c>
      <c r="G13" s="20">
        <v>8.6999999999999993</v>
      </c>
      <c r="H13" s="2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2">
      <c r="A14" s="36">
        <v>13</v>
      </c>
      <c r="B14" s="37"/>
      <c r="C14" s="34" t="s">
        <v>94</v>
      </c>
      <c r="D14" s="15" t="s">
        <v>52</v>
      </c>
      <c r="E14" s="20">
        <v>8.5</v>
      </c>
      <c r="F14" s="20">
        <v>8.75</v>
      </c>
      <c r="G14" s="20">
        <v>8.6999999999999993</v>
      </c>
      <c r="H14" s="2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2">
      <c r="A15" s="36">
        <v>14</v>
      </c>
      <c r="B15" s="37"/>
      <c r="C15" s="34" t="s">
        <v>95</v>
      </c>
      <c r="D15" s="15" t="s">
        <v>53</v>
      </c>
      <c r="E15" s="20">
        <v>6</v>
      </c>
      <c r="F15" s="20">
        <v>10</v>
      </c>
      <c r="G15" s="20">
        <v>8.3699999999999992</v>
      </c>
      <c r="H15" s="2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2">
      <c r="A16" s="36">
        <v>15</v>
      </c>
      <c r="B16" s="37"/>
      <c r="C16" s="34" t="s">
        <v>96</v>
      </c>
      <c r="D16" s="15" t="s">
        <v>54</v>
      </c>
      <c r="E16" s="20">
        <v>6</v>
      </c>
      <c r="F16" s="21"/>
      <c r="G16" s="20">
        <v>6.52</v>
      </c>
      <c r="H16" s="2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2">
      <c r="A17" s="36">
        <v>16</v>
      </c>
      <c r="B17" s="37"/>
      <c r="C17" s="34" t="s">
        <v>97</v>
      </c>
      <c r="D17" s="15" t="s">
        <v>55</v>
      </c>
      <c r="E17" s="20">
        <v>7.5</v>
      </c>
      <c r="F17" s="20">
        <v>10</v>
      </c>
      <c r="G17" s="20">
        <v>6.96</v>
      </c>
      <c r="H17" s="2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36">
        <v>17</v>
      </c>
      <c r="B18" s="37"/>
      <c r="C18" s="5" t="s">
        <v>71</v>
      </c>
      <c r="D18" s="15" t="s">
        <v>56</v>
      </c>
      <c r="E18" s="20">
        <v>10</v>
      </c>
      <c r="F18" s="35">
        <v>3.75</v>
      </c>
      <c r="G18" s="21"/>
      <c r="H18" s="2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36">
        <v>18</v>
      </c>
      <c r="B19" s="37"/>
      <c r="C19" s="34" t="s">
        <v>98</v>
      </c>
      <c r="D19" s="15" t="s">
        <v>57</v>
      </c>
      <c r="E19" s="20">
        <v>10</v>
      </c>
      <c r="F19" s="20">
        <v>6.25</v>
      </c>
      <c r="G19" s="20">
        <v>7.39</v>
      </c>
      <c r="H19" s="2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36">
        <v>19</v>
      </c>
      <c r="B20" s="37"/>
      <c r="C20" s="34" t="s">
        <v>99</v>
      </c>
      <c r="D20" s="15" t="s">
        <v>58</v>
      </c>
      <c r="E20" s="20">
        <v>8</v>
      </c>
      <c r="F20" s="20">
        <v>8.75</v>
      </c>
      <c r="G20" s="20">
        <v>6.3</v>
      </c>
      <c r="H20" s="2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36">
        <v>20</v>
      </c>
      <c r="B21" s="37"/>
      <c r="C21" s="34" t="s">
        <v>100</v>
      </c>
      <c r="D21" s="15" t="s">
        <v>59</v>
      </c>
      <c r="E21" s="20">
        <v>8.5</v>
      </c>
      <c r="F21" s="21">
        <v>5</v>
      </c>
      <c r="G21" s="20">
        <v>5.87</v>
      </c>
      <c r="H21" s="2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36">
        <v>21</v>
      </c>
      <c r="B22" s="37"/>
      <c r="C22" s="34" t="s">
        <v>101</v>
      </c>
      <c r="D22" s="15" t="s">
        <v>60</v>
      </c>
      <c r="E22" s="20">
        <v>10</v>
      </c>
      <c r="F22" s="20">
        <v>8.75</v>
      </c>
      <c r="G22" s="20">
        <v>9.1300000000000008</v>
      </c>
      <c r="H22" s="2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36">
        <v>22</v>
      </c>
      <c r="B23" s="37"/>
      <c r="C23" s="5" t="s">
        <v>72</v>
      </c>
      <c r="D23" s="15" t="s">
        <v>61</v>
      </c>
      <c r="E23" s="20">
        <v>10</v>
      </c>
      <c r="F23" s="20">
        <v>8.75</v>
      </c>
      <c r="G23" s="20">
        <v>10</v>
      </c>
      <c r="H23" s="2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36">
        <v>23</v>
      </c>
      <c r="B24" s="37"/>
      <c r="C24" s="5" t="s">
        <v>73</v>
      </c>
      <c r="D24" s="15" t="s">
        <v>62</v>
      </c>
      <c r="E24" s="20">
        <v>9.5</v>
      </c>
      <c r="F24" s="20">
        <v>10</v>
      </c>
      <c r="G24" s="20">
        <v>8.6999999999999993</v>
      </c>
      <c r="H24" s="2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36">
        <v>24</v>
      </c>
      <c r="B25" s="37"/>
      <c r="C25" s="5" t="s">
        <v>74</v>
      </c>
      <c r="D25" s="15" t="s">
        <v>63</v>
      </c>
      <c r="E25" s="20">
        <v>9.5</v>
      </c>
      <c r="F25" s="20">
        <v>10</v>
      </c>
      <c r="G25" s="21">
        <v>9.5</v>
      </c>
      <c r="H25" s="2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36">
        <v>25</v>
      </c>
      <c r="B26" s="37"/>
      <c r="C26" s="34" t="s">
        <v>102</v>
      </c>
      <c r="D26" s="15" t="s">
        <v>64</v>
      </c>
      <c r="E26" s="20">
        <v>6.5</v>
      </c>
      <c r="F26" s="20">
        <v>6.25</v>
      </c>
      <c r="G26" s="20">
        <v>5.65</v>
      </c>
      <c r="H26" s="2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36">
        <v>26</v>
      </c>
      <c r="B27" s="37"/>
      <c r="C27" s="34" t="s">
        <v>103</v>
      </c>
      <c r="D27" s="15" t="s">
        <v>65</v>
      </c>
      <c r="E27" s="20">
        <v>5.5</v>
      </c>
      <c r="F27" s="20">
        <v>10</v>
      </c>
      <c r="G27" s="20">
        <v>9.1300000000000008</v>
      </c>
      <c r="H27" s="2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36">
        <v>27</v>
      </c>
      <c r="B28" s="37"/>
      <c r="C28" s="5" t="s">
        <v>75</v>
      </c>
      <c r="D28" s="15" t="s">
        <v>66</v>
      </c>
      <c r="E28" s="20">
        <v>9</v>
      </c>
      <c r="F28" s="20">
        <v>10</v>
      </c>
      <c r="G28" s="21">
        <v>8.4</v>
      </c>
      <c r="H28" s="2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36">
        <v>28</v>
      </c>
      <c r="B29" s="37"/>
      <c r="C29" s="5" t="s">
        <v>76</v>
      </c>
      <c r="D29" s="15" t="s">
        <v>67</v>
      </c>
      <c r="E29" s="20">
        <v>8</v>
      </c>
      <c r="F29" s="20">
        <v>10</v>
      </c>
      <c r="G29" s="21"/>
      <c r="H29" s="2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11"/>
      <c r="E30" s="22"/>
      <c r="F30" s="2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22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22"/>
      <c r="F32" s="2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22"/>
      <c r="F33" s="2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22"/>
      <c r="F34" s="2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22"/>
      <c r="F35" s="2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22"/>
      <c r="F36" s="2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22"/>
      <c r="F37" s="2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22"/>
      <c r="F38" s="2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22"/>
      <c r="F39" s="2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22"/>
      <c r="F40" s="2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22"/>
      <c r="F41" s="2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22"/>
      <c r="F42" s="2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22"/>
      <c r="F43" s="2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22"/>
      <c r="F44" s="2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22"/>
      <c r="F45" s="2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22"/>
      <c r="F46" s="2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22"/>
      <c r="F47" s="2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22"/>
      <c r="F48" s="2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22"/>
      <c r="F49" s="2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22"/>
      <c r="F50" s="2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22"/>
      <c r="F51" s="2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22"/>
      <c r="F52" s="2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22"/>
      <c r="F53" s="2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22"/>
      <c r="F54" s="2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22"/>
      <c r="F55" s="2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22"/>
      <c r="F56" s="2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22"/>
      <c r="F57" s="2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22"/>
      <c r="F58" s="2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22"/>
      <c r="F59" s="2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22"/>
      <c r="F60" s="2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22"/>
      <c r="F61" s="2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22"/>
      <c r="F62" s="2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22"/>
      <c r="F63" s="2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22"/>
      <c r="F64" s="2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22"/>
      <c r="F65" s="2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22"/>
      <c r="F66" s="2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22"/>
      <c r="F67" s="2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22"/>
      <c r="F68" s="2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22"/>
      <c r="F69" s="2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22"/>
      <c r="F70" s="2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22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22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22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22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22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22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22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22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22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22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22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22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22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22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22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22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22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22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22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22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22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22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22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22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22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22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22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22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22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22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22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22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22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22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22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22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22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22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22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22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22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22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22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22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22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22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22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22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22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22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22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22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22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22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22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22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22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22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22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22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22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22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22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22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22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22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22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22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22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22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22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22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22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22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22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22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22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22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22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22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22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22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22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22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22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22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22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22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22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22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22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22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22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22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22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22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22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22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22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22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22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22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22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22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22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22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22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22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22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22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22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22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22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22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22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22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22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22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22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22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22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22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22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22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22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22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22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22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22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22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22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22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22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22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22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22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22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22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22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22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22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22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22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22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22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22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22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22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22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22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22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22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22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22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22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22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22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22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22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22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22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22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22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22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22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22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22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22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22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22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22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22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22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22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22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22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22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22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22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22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22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22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22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22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22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22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22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22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22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22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22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22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22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22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22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22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22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22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22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22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22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22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22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22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22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22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22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22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22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22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22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22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22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22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22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22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22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22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22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22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22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22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22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22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22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22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22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22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22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22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22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22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22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22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22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22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22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22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22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22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22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22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22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22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22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22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22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22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22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22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22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22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22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22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22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22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22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22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22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22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22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22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22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22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22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22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22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22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22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22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22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22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22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22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22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22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22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22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22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22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22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22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22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22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22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22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22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22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22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22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22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22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22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22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22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22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22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22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22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22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22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22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22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22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22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22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22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22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22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22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22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22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22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22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22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22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22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22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22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22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22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22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22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22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22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22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22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22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22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22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22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22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22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22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22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22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22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22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22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22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22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22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22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22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22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22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22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22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22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22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22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22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22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22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22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22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22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22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22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22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22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22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22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22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22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22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22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22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22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22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22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22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22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22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22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22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22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22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22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22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22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22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22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22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22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22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22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22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22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22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22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22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22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22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22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22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22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22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22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22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22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22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22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22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22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22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22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22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22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22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22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22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22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22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22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22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22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22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22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22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22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22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22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22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22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22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22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22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22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22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22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22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22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22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22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22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22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22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22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22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22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22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22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22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22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22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22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22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22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22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22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22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22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22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22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22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22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22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22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22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22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22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22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22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22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22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22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22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22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22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22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22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22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22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22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22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22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22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22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22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22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22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22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22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22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22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22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22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22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22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22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22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22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22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22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22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22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22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22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22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22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22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22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22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22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22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22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22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22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22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22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22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22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22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22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22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22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22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22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22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22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22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22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22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22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22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22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22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22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22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22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22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22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22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22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22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22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22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22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22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22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22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22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22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22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22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22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22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22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22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22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22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22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22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22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22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22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22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22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22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22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22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22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22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22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22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22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22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22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22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22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22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22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22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22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22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22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22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22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22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22"/>
      <c r="F651" s="2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22"/>
      <c r="F652" s="2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22"/>
      <c r="F653" s="2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22"/>
      <c r="F654" s="2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22"/>
      <c r="F655" s="2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22"/>
      <c r="F656" s="2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22"/>
      <c r="F657" s="2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22"/>
      <c r="F658" s="2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22"/>
      <c r="F659" s="2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22"/>
      <c r="F660" s="2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22"/>
      <c r="F661" s="2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22"/>
      <c r="F662" s="2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22"/>
      <c r="F663" s="2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22"/>
      <c r="F664" s="2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22"/>
      <c r="F665" s="2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22"/>
      <c r="F666" s="2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22"/>
      <c r="F667" s="2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22"/>
      <c r="F668" s="2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22"/>
      <c r="F669" s="2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22"/>
      <c r="F670" s="2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22"/>
      <c r="F671" s="2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22"/>
      <c r="F672" s="2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22"/>
      <c r="F673" s="2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22"/>
      <c r="F674" s="2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22"/>
      <c r="F675" s="2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22"/>
      <c r="F676" s="2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22"/>
      <c r="F677" s="2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22"/>
      <c r="F678" s="2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22"/>
      <c r="F679" s="2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22"/>
      <c r="F680" s="2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22"/>
      <c r="F681" s="2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22"/>
      <c r="F682" s="2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22"/>
      <c r="F683" s="2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22"/>
      <c r="F684" s="2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22"/>
      <c r="F685" s="2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22"/>
      <c r="F686" s="2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22"/>
      <c r="F687" s="2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22"/>
      <c r="F688" s="2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22"/>
      <c r="F689" s="2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22"/>
      <c r="F690" s="2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22"/>
      <c r="F691" s="2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22"/>
      <c r="F692" s="2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22"/>
      <c r="F693" s="2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22"/>
      <c r="F694" s="2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22"/>
      <c r="F695" s="2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22"/>
      <c r="F696" s="2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22"/>
      <c r="F697" s="2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22"/>
      <c r="F698" s="2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22"/>
      <c r="F699" s="2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22"/>
      <c r="F700" s="2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22"/>
      <c r="F701" s="2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22"/>
      <c r="F702" s="2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22"/>
      <c r="F703" s="2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22"/>
      <c r="F704" s="2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22"/>
      <c r="F705" s="2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22"/>
      <c r="F706" s="2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22"/>
      <c r="F707" s="2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22"/>
      <c r="F708" s="2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22"/>
      <c r="F709" s="2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22"/>
      <c r="F710" s="2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22"/>
      <c r="F711" s="2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22"/>
      <c r="F712" s="2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22"/>
      <c r="F713" s="2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22"/>
      <c r="F714" s="2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22"/>
      <c r="F715" s="2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22"/>
      <c r="F716" s="2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22"/>
      <c r="F717" s="2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22"/>
      <c r="F718" s="2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22"/>
      <c r="F719" s="2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22"/>
      <c r="F720" s="2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22"/>
      <c r="F721" s="2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22"/>
      <c r="F722" s="2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22"/>
      <c r="F723" s="2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22"/>
      <c r="F724" s="2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22"/>
      <c r="F725" s="2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22"/>
      <c r="F726" s="2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22"/>
      <c r="F727" s="2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22"/>
      <c r="F728" s="2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22"/>
      <c r="F729" s="2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22"/>
      <c r="F730" s="2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22"/>
      <c r="F731" s="2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22"/>
      <c r="F732" s="2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22"/>
      <c r="F733" s="2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22"/>
      <c r="F734" s="2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22"/>
      <c r="F735" s="2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22"/>
      <c r="F736" s="2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22"/>
      <c r="F737" s="2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22"/>
      <c r="F738" s="2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22"/>
      <c r="F739" s="2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22"/>
      <c r="F740" s="2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22"/>
      <c r="F741" s="2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22"/>
      <c r="F742" s="2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22"/>
      <c r="F743" s="2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22"/>
      <c r="F744" s="2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22"/>
      <c r="F745" s="2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22"/>
      <c r="F746" s="2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22"/>
      <c r="F747" s="2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22"/>
      <c r="F748" s="2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22"/>
      <c r="F749" s="2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22"/>
      <c r="F750" s="2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22"/>
      <c r="F751" s="2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22"/>
      <c r="F752" s="2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22"/>
      <c r="F753" s="2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22"/>
      <c r="F754" s="2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22"/>
      <c r="F755" s="2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22"/>
      <c r="F756" s="2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22"/>
      <c r="F757" s="2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22"/>
      <c r="F758" s="2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22"/>
      <c r="F759" s="2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22"/>
      <c r="F760" s="2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22"/>
      <c r="F761" s="2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22"/>
      <c r="F762" s="2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22"/>
      <c r="F763" s="2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22"/>
      <c r="F764" s="2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22"/>
      <c r="F765" s="2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22"/>
      <c r="F766" s="2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22"/>
      <c r="F767" s="2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22"/>
      <c r="F768" s="2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22"/>
      <c r="F769" s="2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22"/>
      <c r="F770" s="2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22"/>
      <c r="F771" s="2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22"/>
      <c r="F772" s="2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22"/>
      <c r="F773" s="2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22"/>
      <c r="F774" s="2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22"/>
      <c r="F775" s="2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22"/>
      <c r="F776" s="2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22"/>
      <c r="F777" s="2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22"/>
      <c r="F778" s="2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22"/>
      <c r="F779" s="2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22"/>
      <c r="F780" s="2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22"/>
      <c r="F781" s="2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22"/>
      <c r="F782" s="2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22"/>
      <c r="F783" s="2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22"/>
      <c r="F784" s="2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22"/>
      <c r="F785" s="2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22"/>
      <c r="F786" s="2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22"/>
      <c r="F787" s="2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22"/>
      <c r="F788" s="2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22"/>
      <c r="F789" s="2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22"/>
      <c r="F790" s="2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22"/>
      <c r="F791" s="2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22"/>
      <c r="F792" s="2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22"/>
      <c r="F793" s="2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22"/>
      <c r="F794" s="2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22"/>
      <c r="F795" s="2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22"/>
      <c r="F796" s="2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22"/>
      <c r="F797" s="2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22"/>
      <c r="F798" s="2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22"/>
      <c r="F799" s="2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22"/>
      <c r="F800" s="2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22"/>
      <c r="F801" s="2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22"/>
      <c r="F802" s="2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22"/>
      <c r="F803" s="2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22"/>
      <c r="F804" s="2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22"/>
      <c r="F805" s="2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22"/>
      <c r="F806" s="2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22"/>
      <c r="F807" s="2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22"/>
      <c r="F808" s="2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22"/>
      <c r="F809" s="2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22"/>
      <c r="F810" s="2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22"/>
      <c r="F811" s="2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22"/>
      <c r="F812" s="2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22"/>
      <c r="F813" s="2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22"/>
      <c r="F814" s="2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22"/>
      <c r="F815" s="2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22"/>
      <c r="F816" s="2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22"/>
      <c r="F817" s="2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22"/>
      <c r="F818" s="2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22"/>
      <c r="F819" s="2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22"/>
      <c r="F820" s="2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22"/>
      <c r="F821" s="2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22"/>
      <c r="F822" s="2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22"/>
      <c r="F823" s="2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22"/>
      <c r="F824" s="2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22"/>
      <c r="F825" s="2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22"/>
      <c r="F826" s="2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22"/>
      <c r="F827" s="2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22"/>
      <c r="F828" s="2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22"/>
      <c r="F829" s="2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22"/>
      <c r="F830" s="2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22"/>
      <c r="F831" s="2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22"/>
      <c r="F832" s="2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22"/>
      <c r="F833" s="2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22"/>
      <c r="F834" s="2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22"/>
      <c r="F835" s="2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22"/>
      <c r="F836" s="2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22"/>
      <c r="F837" s="2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22"/>
      <c r="F838" s="2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22"/>
      <c r="F839" s="2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22"/>
      <c r="F840" s="2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22"/>
      <c r="F841" s="2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22"/>
      <c r="F842" s="2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22"/>
      <c r="F843" s="2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22"/>
      <c r="F844" s="2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22"/>
      <c r="F845" s="2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22"/>
      <c r="F846" s="2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22"/>
      <c r="F847" s="2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22"/>
      <c r="F848" s="2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22"/>
      <c r="F849" s="2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22"/>
      <c r="F850" s="2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22"/>
      <c r="F851" s="2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22"/>
      <c r="F852" s="2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22"/>
      <c r="F853" s="2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22"/>
      <c r="F854" s="2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22"/>
      <c r="F855" s="2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22"/>
      <c r="F856" s="2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22"/>
      <c r="F857" s="2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22"/>
      <c r="F858" s="2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22"/>
      <c r="F859" s="2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22"/>
      <c r="F860" s="2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22"/>
      <c r="F861" s="2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22"/>
      <c r="F862" s="2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22"/>
      <c r="F863" s="2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22"/>
      <c r="F864" s="2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22"/>
      <c r="F865" s="2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22"/>
      <c r="F866" s="2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22"/>
      <c r="F867" s="2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22"/>
      <c r="F868" s="2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22"/>
      <c r="F869" s="2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22"/>
      <c r="F870" s="2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22"/>
      <c r="F871" s="2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22"/>
      <c r="F872" s="2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22"/>
      <c r="F873" s="2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22"/>
      <c r="F874" s="2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22"/>
      <c r="F875" s="2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22"/>
      <c r="F876" s="2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22"/>
      <c r="F877" s="2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22"/>
      <c r="F878" s="2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22"/>
      <c r="F879" s="2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22"/>
      <c r="F880" s="2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22"/>
      <c r="F881" s="2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22"/>
      <c r="F882" s="2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22"/>
      <c r="F883" s="2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22"/>
      <c r="F884" s="2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22"/>
      <c r="F885" s="2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22"/>
      <c r="F886" s="2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22"/>
      <c r="F887" s="2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22"/>
      <c r="F888" s="2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22"/>
      <c r="F889" s="2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22"/>
      <c r="F890" s="2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22"/>
      <c r="F891" s="2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22"/>
      <c r="F892" s="2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22"/>
      <c r="F893" s="2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22"/>
      <c r="F894" s="2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22"/>
      <c r="F895" s="2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22"/>
      <c r="F896" s="2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22"/>
      <c r="F897" s="2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22"/>
      <c r="F898" s="2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22"/>
      <c r="F899" s="2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22"/>
      <c r="F900" s="2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22"/>
      <c r="F901" s="2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22"/>
      <c r="F902" s="2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22"/>
      <c r="F903" s="2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22"/>
      <c r="F904" s="2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22"/>
      <c r="F905" s="2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22"/>
      <c r="F906" s="2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22"/>
      <c r="F907" s="2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22"/>
      <c r="F908" s="2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22"/>
      <c r="F909" s="2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22"/>
      <c r="F910" s="2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22"/>
      <c r="F911" s="2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22"/>
      <c r="F912" s="2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22"/>
      <c r="F913" s="2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22"/>
      <c r="F914" s="2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22"/>
      <c r="F915" s="2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22"/>
      <c r="F916" s="2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22"/>
      <c r="F917" s="2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22"/>
      <c r="F918" s="2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22"/>
      <c r="F919" s="2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22"/>
      <c r="F920" s="2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22"/>
      <c r="F921" s="2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22"/>
      <c r="F922" s="2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22"/>
      <c r="F923" s="2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22"/>
      <c r="F924" s="2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22"/>
      <c r="F925" s="2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22"/>
      <c r="F926" s="2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22"/>
      <c r="F927" s="2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22"/>
      <c r="F928" s="2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22"/>
      <c r="F929" s="2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22"/>
      <c r="F930" s="2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22"/>
      <c r="F931" s="2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22"/>
      <c r="F932" s="2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22"/>
      <c r="F933" s="2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22"/>
      <c r="F934" s="2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22"/>
      <c r="F935" s="2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22"/>
      <c r="F936" s="2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22"/>
      <c r="F937" s="2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22"/>
      <c r="F938" s="2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22"/>
      <c r="F939" s="2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22"/>
      <c r="F940" s="2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22"/>
      <c r="F941" s="2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22"/>
      <c r="F942" s="2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22"/>
      <c r="F943" s="2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22"/>
      <c r="F944" s="2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22"/>
      <c r="F945" s="2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22"/>
      <c r="F946" s="2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22"/>
      <c r="F947" s="2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22"/>
      <c r="F948" s="2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22"/>
      <c r="F949" s="2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22"/>
      <c r="F950" s="2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22"/>
      <c r="F951" s="2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22"/>
      <c r="F952" s="2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22"/>
      <c r="F953" s="2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22"/>
      <c r="F954" s="2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22"/>
      <c r="F955" s="2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22"/>
      <c r="F956" s="2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22"/>
      <c r="F957" s="2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22"/>
      <c r="F958" s="2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22"/>
      <c r="F959" s="2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22"/>
      <c r="F960" s="2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22"/>
      <c r="F961" s="2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22"/>
      <c r="F962" s="2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22"/>
      <c r="F963" s="2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22"/>
      <c r="F964" s="2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22"/>
      <c r="F965" s="2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22"/>
      <c r="F966" s="2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22"/>
      <c r="F967" s="2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22"/>
      <c r="F968" s="2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22"/>
      <c r="F969" s="2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22"/>
      <c r="F970" s="2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22"/>
      <c r="F971" s="2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22"/>
      <c r="F972" s="2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22"/>
      <c r="F973" s="2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22"/>
      <c r="F974" s="2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22"/>
      <c r="F975" s="2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22"/>
      <c r="F976" s="2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22"/>
      <c r="F977" s="2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22"/>
      <c r="F978" s="2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22"/>
      <c r="F979" s="2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22"/>
      <c r="F980" s="2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22"/>
      <c r="F981" s="2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22"/>
      <c r="F982" s="2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22"/>
      <c r="F983" s="2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22"/>
      <c r="F984" s="2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22"/>
      <c r="F985" s="2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22"/>
      <c r="F986" s="2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22"/>
      <c r="F987" s="2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22"/>
      <c r="F988" s="2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22"/>
      <c r="F989" s="2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22"/>
      <c r="F990" s="2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22"/>
      <c r="F991" s="2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22"/>
      <c r="F992" s="2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22"/>
      <c r="F993" s="2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22"/>
      <c r="F994" s="2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22"/>
      <c r="F995" s="2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22"/>
      <c r="F996" s="2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22"/>
      <c r="F997" s="2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7109375" customWidth="1"/>
    <col min="5" max="6" width="11.42578125" bestFit="1" customWidth="1"/>
    <col min="7" max="7" width="10.28515625" customWidth="1"/>
    <col min="8" max="26" width="8.7109375" customWidth="1"/>
  </cols>
  <sheetData>
    <row r="1" spans="1:26" ht="12.75" customHeight="1" x14ac:dyDescent="0.2">
      <c r="A1" s="38" t="s">
        <v>0</v>
      </c>
      <c r="B1" s="43"/>
      <c r="C1" s="18" t="s">
        <v>1</v>
      </c>
      <c r="D1" s="18" t="s">
        <v>2</v>
      </c>
      <c r="E1" s="13" t="s">
        <v>9</v>
      </c>
      <c r="F1" s="13" t="s">
        <v>10</v>
      </c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36">
        <v>1</v>
      </c>
      <c r="B2" s="43"/>
      <c r="C2" s="34" t="s">
        <v>84</v>
      </c>
      <c r="D2" s="15" t="s">
        <v>40</v>
      </c>
      <c r="E2" s="31"/>
      <c r="F2" s="3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36">
        <v>2</v>
      </c>
      <c r="B3" s="43"/>
      <c r="C3" s="34" t="s">
        <v>85</v>
      </c>
      <c r="D3" s="15" t="s">
        <v>41</v>
      </c>
      <c r="E3" s="25">
        <v>7.8</v>
      </c>
      <c r="F3" s="6">
        <v>13.5</v>
      </c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36">
        <v>3</v>
      </c>
      <c r="B4" s="43"/>
      <c r="C4" s="34" t="s">
        <v>86</v>
      </c>
      <c r="D4" s="15" t="s">
        <v>42</v>
      </c>
      <c r="E4" s="25">
        <v>7.75</v>
      </c>
      <c r="F4" s="6">
        <v>13.5</v>
      </c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36">
        <v>4</v>
      </c>
      <c r="B5" s="43"/>
      <c r="C5" s="34" t="s">
        <v>87</v>
      </c>
      <c r="D5" s="15" t="s">
        <v>43</v>
      </c>
      <c r="E5" s="25">
        <v>7</v>
      </c>
      <c r="F5" s="6">
        <v>9</v>
      </c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36">
        <v>5</v>
      </c>
      <c r="B6" s="43"/>
      <c r="C6" s="34" t="s">
        <v>88</v>
      </c>
      <c r="D6" s="15" t="s">
        <v>44</v>
      </c>
      <c r="E6" s="6">
        <v>9.6</v>
      </c>
      <c r="F6" s="6">
        <v>12.5</v>
      </c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36">
        <v>6</v>
      </c>
      <c r="B7" s="43"/>
      <c r="C7" s="34" t="s">
        <v>89</v>
      </c>
      <c r="D7" s="15" t="s">
        <v>45</v>
      </c>
      <c r="E7" s="6">
        <v>10</v>
      </c>
      <c r="F7" s="6">
        <v>13.5</v>
      </c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36">
        <v>7</v>
      </c>
      <c r="B8" s="43"/>
      <c r="C8" s="34" t="s">
        <v>90</v>
      </c>
      <c r="D8" s="15" t="s">
        <v>46</v>
      </c>
      <c r="E8" s="25">
        <v>10</v>
      </c>
      <c r="F8" s="6">
        <v>15</v>
      </c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36">
        <v>8</v>
      </c>
      <c r="B9" s="43"/>
      <c r="C9" s="34" t="s">
        <v>91</v>
      </c>
      <c r="D9" s="15" t="s">
        <v>47</v>
      </c>
      <c r="E9" s="31"/>
      <c r="F9" s="31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36">
        <v>9</v>
      </c>
      <c r="B10" s="43"/>
      <c r="C10" s="5" t="s">
        <v>69</v>
      </c>
      <c r="D10" s="15" t="s">
        <v>48</v>
      </c>
      <c r="E10" s="25">
        <v>5.6</v>
      </c>
      <c r="F10" s="6">
        <v>15</v>
      </c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36">
        <v>10</v>
      </c>
      <c r="B11" s="43"/>
      <c r="C11" s="5" t="s">
        <v>70</v>
      </c>
      <c r="D11" s="15" t="s">
        <v>49</v>
      </c>
      <c r="E11" s="24"/>
      <c r="F11" s="6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36">
        <v>11</v>
      </c>
      <c r="B12" s="43"/>
      <c r="C12" s="34" t="s">
        <v>92</v>
      </c>
      <c r="D12" s="15" t="s">
        <v>50</v>
      </c>
      <c r="E12" s="24"/>
      <c r="F12" s="6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36">
        <v>12</v>
      </c>
      <c r="B13" s="43"/>
      <c r="C13" s="34" t="s">
        <v>93</v>
      </c>
      <c r="D13" s="15" t="s">
        <v>51</v>
      </c>
      <c r="E13" s="25">
        <v>5.6</v>
      </c>
      <c r="F13" s="6">
        <v>10</v>
      </c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36">
        <v>13</v>
      </c>
      <c r="B14" s="43"/>
      <c r="C14" s="34" t="s">
        <v>94</v>
      </c>
      <c r="D14" s="15" t="s">
        <v>52</v>
      </c>
      <c r="E14" s="25">
        <v>7.75</v>
      </c>
      <c r="F14" s="6">
        <v>12.5</v>
      </c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36">
        <v>14</v>
      </c>
      <c r="B15" s="43"/>
      <c r="C15" s="34" t="s">
        <v>95</v>
      </c>
      <c r="D15" s="15" t="s">
        <v>53</v>
      </c>
      <c r="E15" s="6">
        <v>6.75</v>
      </c>
      <c r="F15" s="6">
        <v>12</v>
      </c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36">
        <v>15</v>
      </c>
      <c r="B16" s="43"/>
      <c r="C16" s="34" t="s">
        <v>96</v>
      </c>
      <c r="D16" s="15" t="s">
        <v>54</v>
      </c>
      <c r="E16" s="6">
        <v>8.5</v>
      </c>
      <c r="F16" s="24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36">
        <v>16</v>
      </c>
      <c r="B17" s="43"/>
      <c r="C17" s="34" t="s">
        <v>97</v>
      </c>
      <c r="D17" s="15" t="s">
        <v>55</v>
      </c>
      <c r="E17" s="25">
        <v>8.6999999999999993</v>
      </c>
      <c r="F17" s="6">
        <v>15</v>
      </c>
      <c r="G17" s="7"/>
      <c r="H17" s="2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36">
        <v>17</v>
      </c>
      <c r="B18" s="43"/>
      <c r="C18" s="5" t="s">
        <v>71</v>
      </c>
      <c r="D18" s="15" t="s">
        <v>56</v>
      </c>
      <c r="E18" s="24"/>
      <c r="F18" s="24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36">
        <v>18</v>
      </c>
      <c r="B19" s="43"/>
      <c r="C19" s="34" t="s">
        <v>98</v>
      </c>
      <c r="D19" s="15" t="s">
        <v>57</v>
      </c>
      <c r="E19" s="6">
        <v>9.6</v>
      </c>
      <c r="F19" s="6">
        <v>15</v>
      </c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36">
        <v>19</v>
      </c>
      <c r="B20" s="43"/>
      <c r="C20" s="34" t="s">
        <v>99</v>
      </c>
      <c r="D20" s="15" t="s">
        <v>58</v>
      </c>
      <c r="E20" s="25">
        <v>9.1999999999999993</v>
      </c>
      <c r="F20" s="6">
        <v>10.5</v>
      </c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36">
        <v>20</v>
      </c>
      <c r="B21" s="43"/>
      <c r="C21" s="34" t="s">
        <v>100</v>
      </c>
      <c r="D21" s="15" t="s">
        <v>59</v>
      </c>
      <c r="E21" s="25">
        <v>10</v>
      </c>
      <c r="F21" s="6">
        <v>15</v>
      </c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36">
        <v>21</v>
      </c>
      <c r="B22" s="43"/>
      <c r="C22" s="34" t="s">
        <v>101</v>
      </c>
      <c r="D22" s="15" t="s">
        <v>60</v>
      </c>
      <c r="E22" s="6">
        <v>9</v>
      </c>
      <c r="F22" s="6">
        <v>15</v>
      </c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36">
        <v>22</v>
      </c>
      <c r="B23" s="43"/>
      <c r="C23" s="5" t="s">
        <v>72</v>
      </c>
      <c r="D23" s="15" t="s">
        <v>61</v>
      </c>
      <c r="E23" s="25">
        <v>4.5</v>
      </c>
      <c r="F23" s="6">
        <v>12</v>
      </c>
      <c r="G23" s="7"/>
      <c r="H23" s="2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36">
        <v>23</v>
      </c>
      <c r="B24" s="43"/>
      <c r="C24" s="5" t="s">
        <v>73</v>
      </c>
      <c r="D24" s="15" t="s">
        <v>62</v>
      </c>
      <c r="E24" s="6">
        <v>4.2</v>
      </c>
      <c r="F24" s="6">
        <v>11</v>
      </c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36">
        <v>24</v>
      </c>
      <c r="B25" s="43"/>
      <c r="C25" s="5" t="s">
        <v>74</v>
      </c>
      <c r="D25" s="15" t="s">
        <v>63</v>
      </c>
      <c r="E25" s="6">
        <v>7.75</v>
      </c>
      <c r="F25" s="6">
        <v>13</v>
      </c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36">
        <v>25</v>
      </c>
      <c r="B26" s="43"/>
      <c r="C26" s="34" t="s">
        <v>102</v>
      </c>
      <c r="D26" s="15" t="s">
        <v>64</v>
      </c>
      <c r="E26" s="6">
        <v>8.25</v>
      </c>
      <c r="F26" s="6">
        <v>15</v>
      </c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36">
        <v>26</v>
      </c>
      <c r="B27" s="43"/>
      <c r="C27" s="34" t="s">
        <v>103</v>
      </c>
      <c r="D27" s="15" t="s">
        <v>65</v>
      </c>
      <c r="E27" s="6">
        <v>5.6</v>
      </c>
      <c r="F27" s="6">
        <v>12.5</v>
      </c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36">
        <v>27</v>
      </c>
      <c r="B28" s="43"/>
      <c r="C28" s="5" t="s">
        <v>75</v>
      </c>
      <c r="D28" s="15" t="s">
        <v>66</v>
      </c>
      <c r="E28" s="6">
        <v>10</v>
      </c>
      <c r="F28" s="6">
        <v>11</v>
      </c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36">
        <v>28</v>
      </c>
      <c r="B29" s="43"/>
      <c r="C29" s="5" t="s">
        <v>76</v>
      </c>
      <c r="D29" s="15" t="s">
        <v>67</v>
      </c>
      <c r="E29" s="6">
        <v>8.6999999999999993</v>
      </c>
      <c r="F29" s="6">
        <v>13</v>
      </c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F29">
    <cfRule type="cellIs" dxfId="1" priority="1" operator="equal">
      <formula>0</formula>
    </cfRule>
  </conditionalFormatting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8" width="4.5703125" bestFit="1" customWidth="1"/>
    <col min="9" max="9" width="5.140625" customWidth="1"/>
    <col min="10" max="26" width="8.7109375" customWidth="1"/>
  </cols>
  <sheetData>
    <row r="1" spans="1:26" ht="12.75" customHeight="1" x14ac:dyDescent="0.2">
      <c r="A1" s="38" t="s">
        <v>0</v>
      </c>
      <c r="B1" s="43"/>
      <c r="C1" s="18" t="s">
        <v>1</v>
      </c>
      <c r="D1" s="18" t="s">
        <v>2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36">
        <v>1</v>
      </c>
      <c r="B2" s="43"/>
      <c r="C2" s="34" t="s">
        <v>84</v>
      </c>
      <c r="D2" s="15" t="s">
        <v>40</v>
      </c>
      <c r="E2" s="7"/>
      <c r="F2" s="6"/>
      <c r="G2" s="6"/>
      <c r="H2" s="6"/>
      <c r="I2" s="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36">
        <v>2</v>
      </c>
      <c r="B3" s="43"/>
      <c r="C3" s="34" t="s">
        <v>85</v>
      </c>
      <c r="D3" s="15" t="s">
        <v>41</v>
      </c>
      <c r="E3" s="7">
        <v>1</v>
      </c>
      <c r="F3" s="6">
        <v>2</v>
      </c>
      <c r="G3" s="6">
        <v>3</v>
      </c>
      <c r="H3" s="6">
        <v>4</v>
      </c>
      <c r="I3" s="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36">
        <v>3</v>
      </c>
      <c r="B4" s="43"/>
      <c r="C4" s="34" t="s">
        <v>86</v>
      </c>
      <c r="D4" s="15" t="s">
        <v>42</v>
      </c>
      <c r="E4" s="7">
        <v>1</v>
      </c>
      <c r="F4" s="6">
        <v>2</v>
      </c>
      <c r="G4" s="6">
        <v>3</v>
      </c>
      <c r="H4" s="6">
        <v>4</v>
      </c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36">
        <v>4</v>
      </c>
      <c r="B5" s="43"/>
      <c r="C5" s="34" t="s">
        <v>87</v>
      </c>
      <c r="D5" s="15" t="s">
        <v>43</v>
      </c>
      <c r="E5" s="7">
        <v>1</v>
      </c>
      <c r="F5" s="6">
        <v>2</v>
      </c>
      <c r="G5" s="6">
        <v>3</v>
      </c>
      <c r="H5" s="6">
        <v>4</v>
      </c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36">
        <v>5</v>
      </c>
      <c r="B6" s="43"/>
      <c r="C6" s="34" t="s">
        <v>88</v>
      </c>
      <c r="D6" s="15" t="s">
        <v>44</v>
      </c>
      <c r="E6" s="7">
        <v>1</v>
      </c>
      <c r="F6" s="6">
        <v>2</v>
      </c>
      <c r="G6" s="6">
        <v>2</v>
      </c>
      <c r="H6" s="6">
        <v>3</v>
      </c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36">
        <v>6</v>
      </c>
      <c r="B7" s="43"/>
      <c r="C7" s="34" t="s">
        <v>89</v>
      </c>
      <c r="D7" s="15" t="s">
        <v>45</v>
      </c>
      <c r="E7" s="7">
        <v>1</v>
      </c>
      <c r="F7" s="6">
        <v>2</v>
      </c>
      <c r="G7" s="6">
        <v>2</v>
      </c>
      <c r="H7" s="6">
        <v>3</v>
      </c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36">
        <v>7</v>
      </c>
      <c r="B8" s="43"/>
      <c r="C8" s="34" t="s">
        <v>90</v>
      </c>
      <c r="D8" s="15" t="s">
        <v>46</v>
      </c>
      <c r="E8" s="7">
        <v>1</v>
      </c>
      <c r="F8" s="6">
        <v>2</v>
      </c>
      <c r="G8" s="6">
        <v>2.5</v>
      </c>
      <c r="H8" s="6">
        <v>4</v>
      </c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36">
        <v>8</v>
      </c>
      <c r="B9" s="43"/>
      <c r="C9" s="34" t="s">
        <v>91</v>
      </c>
      <c r="D9" s="15" t="s">
        <v>47</v>
      </c>
      <c r="E9" s="7"/>
      <c r="F9" s="6"/>
      <c r="G9" s="6"/>
      <c r="H9" s="6"/>
      <c r="I9" s="7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36">
        <v>9</v>
      </c>
      <c r="B10" s="43"/>
      <c r="C10" s="5" t="s">
        <v>69</v>
      </c>
      <c r="D10" s="15" t="s">
        <v>48</v>
      </c>
      <c r="E10" s="7">
        <v>1</v>
      </c>
      <c r="F10" s="6">
        <v>2</v>
      </c>
      <c r="G10" s="6">
        <v>3</v>
      </c>
      <c r="H10" s="6">
        <v>4</v>
      </c>
      <c r="I10" s="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36">
        <v>10</v>
      </c>
      <c r="B11" s="43"/>
      <c r="C11" s="5" t="s">
        <v>70</v>
      </c>
      <c r="D11" s="15" t="s">
        <v>49</v>
      </c>
      <c r="E11" s="7"/>
      <c r="F11" s="6"/>
      <c r="G11" s="6"/>
      <c r="H11" s="6"/>
      <c r="I11" s="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36">
        <v>11</v>
      </c>
      <c r="B12" s="43"/>
      <c r="C12" s="34" t="s">
        <v>92</v>
      </c>
      <c r="D12" s="15" t="s">
        <v>50</v>
      </c>
      <c r="E12" s="7"/>
      <c r="F12" s="6"/>
      <c r="G12" s="6"/>
      <c r="H12" s="6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36">
        <v>12</v>
      </c>
      <c r="B13" s="43"/>
      <c r="C13" s="34" t="s">
        <v>93</v>
      </c>
      <c r="D13" s="15" t="s">
        <v>51</v>
      </c>
      <c r="E13" s="7">
        <v>1</v>
      </c>
      <c r="F13" s="6">
        <v>2</v>
      </c>
      <c r="G13" s="6">
        <v>2</v>
      </c>
      <c r="H13" s="6">
        <v>1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36">
        <v>13</v>
      </c>
      <c r="B14" s="43"/>
      <c r="C14" s="34" t="s">
        <v>94</v>
      </c>
      <c r="D14" s="15" t="s">
        <v>52</v>
      </c>
      <c r="E14" s="7">
        <v>1</v>
      </c>
      <c r="F14" s="6">
        <v>2</v>
      </c>
      <c r="G14" s="6">
        <v>3</v>
      </c>
      <c r="H14" s="6">
        <v>4</v>
      </c>
      <c r="I14" s="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36">
        <v>14</v>
      </c>
      <c r="B15" s="43"/>
      <c r="C15" s="34" t="s">
        <v>95</v>
      </c>
      <c r="D15" s="15" t="s">
        <v>53</v>
      </c>
      <c r="E15" s="7">
        <v>1</v>
      </c>
      <c r="F15" s="6">
        <v>2</v>
      </c>
      <c r="G15" s="6">
        <v>3</v>
      </c>
      <c r="H15" s="6">
        <v>4</v>
      </c>
      <c r="I15" s="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36">
        <v>15</v>
      </c>
      <c r="B16" s="43"/>
      <c r="C16" s="34" t="s">
        <v>96</v>
      </c>
      <c r="D16" s="15" t="s">
        <v>54</v>
      </c>
      <c r="E16" s="7">
        <v>1</v>
      </c>
      <c r="F16" s="6">
        <v>2</v>
      </c>
      <c r="G16" s="6">
        <v>2</v>
      </c>
      <c r="H16" s="6">
        <v>1</v>
      </c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36">
        <v>16</v>
      </c>
      <c r="B17" s="43"/>
      <c r="C17" s="34" t="s">
        <v>97</v>
      </c>
      <c r="D17" s="15" t="s">
        <v>55</v>
      </c>
      <c r="E17" s="7">
        <v>1</v>
      </c>
      <c r="F17" s="6">
        <v>2</v>
      </c>
      <c r="G17" s="6">
        <v>2</v>
      </c>
      <c r="H17" s="6">
        <v>4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36">
        <v>17</v>
      </c>
      <c r="B18" s="43"/>
      <c r="C18" s="5" t="s">
        <v>71</v>
      </c>
      <c r="D18" s="15" t="s">
        <v>56</v>
      </c>
      <c r="E18" s="7"/>
      <c r="F18" s="6"/>
      <c r="G18" s="6"/>
      <c r="H18" s="6"/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36">
        <v>18</v>
      </c>
      <c r="B19" s="43"/>
      <c r="C19" s="34" t="s">
        <v>98</v>
      </c>
      <c r="D19" s="15" t="s">
        <v>57</v>
      </c>
      <c r="E19" s="7">
        <v>1</v>
      </c>
      <c r="F19" s="6">
        <v>2</v>
      </c>
      <c r="G19" s="6">
        <v>3</v>
      </c>
      <c r="H19" s="6">
        <v>4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36">
        <v>19</v>
      </c>
      <c r="B20" s="43"/>
      <c r="C20" s="34" t="s">
        <v>99</v>
      </c>
      <c r="D20" s="15" t="s">
        <v>58</v>
      </c>
      <c r="E20" s="7">
        <v>1</v>
      </c>
      <c r="F20" s="6">
        <v>2</v>
      </c>
      <c r="G20" s="6">
        <v>2</v>
      </c>
      <c r="H20" s="6">
        <v>4</v>
      </c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36">
        <v>20</v>
      </c>
      <c r="B21" s="43"/>
      <c r="C21" s="34" t="s">
        <v>100</v>
      </c>
      <c r="D21" s="15" t="s">
        <v>59</v>
      </c>
      <c r="E21" s="7">
        <v>1</v>
      </c>
      <c r="F21" s="6">
        <v>2</v>
      </c>
      <c r="G21" s="6">
        <v>1</v>
      </c>
      <c r="H21" s="6">
        <v>1</v>
      </c>
      <c r="I21" s="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36">
        <v>21</v>
      </c>
      <c r="B22" s="43"/>
      <c r="C22" s="34" t="s">
        <v>101</v>
      </c>
      <c r="D22" s="15" t="s">
        <v>60</v>
      </c>
      <c r="E22" s="7">
        <v>1</v>
      </c>
      <c r="F22" s="6">
        <v>2</v>
      </c>
      <c r="G22" s="6">
        <v>3</v>
      </c>
      <c r="H22" s="6">
        <v>4</v>
      </c>
      <c r="I22" s="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36">
        <v>22</v>
      </c>
      <c r="B23" s="43"/>
      <c r="C23" s="5" t="s">
        <v>72</v>
      </c>
      <c r="D23" s="15" t="s">
        <v>61</v>
      </c>
      <c r="E23" s="7">
        <v>1</v>
      </c>
      <c r="F23" s="6">
        <v>2</v>
      </c>
      <c r="G23" s="6">
        <v>3</v>
      </c>
      <c r="H23" s="6">
        <v>4</v>
      </c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36">
        <v>23</v>
      </c>
      <c r="B24" s="43"/>
      <c r="C24" s="5" t="s">
        <v>73</v>
      </c>
      <c r="D24" s="15" t="s">
        <v>62</v>
      </c>
      <c r="E24" s="7">
        <v>1</v>
      </c>
      <c r="F24" s="6">
        <v>2</v>
      </c>
      <c r="G24" s="6">
        <v>3</v>
      </c>
      <c r="H24" s="6">
        <v>4</v>
      </c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36">
        <v>24</v>
      </c>
      <c r="B25" s="43"/>
      <c r="C25" s="5" t="s">
        <v>74</v>
      </c>
      <c r="D25" s="15" t="s">
        <v>63</v>
      </c>
      <c r="E25" s="7">
        <v>1</v>
      </c>
      <c r="F25" s="6">
        <v>2</v>
      </c>
      <c r="G25" s="6">
        <v>3</v>
      </c>
      <c r="H25" s="6">
        <v>4</v>
      </c>
      <c r="I25" s="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36">
        <v>25</v>
      </c>
      <c r="B26" s="43"/>
      <c r="C26" s="34" t="s">
        <v>102</v>
      </c>
      <c r="D26" s="15" t="s">
        <v>64</v>
      </c>
      <c r="E26" s="7">
        <v>1</v>
      </c>
      <c r="F26" s="6">
        <v>2</v>
      </c>
      <c r="G26" s="6">
        <v>2.5</v>
      </c>
      <c r="H26" s="6">
        <v>4</v>
      </c>
      <c r="I26" s="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36">
        <v>26</v>
      </c>
      <c r="B27" s="43"/>
      <c r="C27" s="34" t="s">
        <v>103</v>
      </c>
      <c r="D27" s="15" t="s">
        <v>65</v>
      </c>
      <c r="E27" s="7">
        <v>1</v>
      </c>
      <c r="F27" s="6">
        <v>2</v>
      </c>
      <c r="G27" s="6">
        <v>2</v>
      </c>
      <c r="H27" s="6">
        <v>3</v>
      </c>
      <c r="I27" s="7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36">
        <v>27</v>
      </c>
      <c r="B28" s="43"/>
      <c r="C28" s="5" t="s">
        <v>75</v>
      </c>
      <c r="D28" s="15" t="s">
        <v>66</v>
      </c>
      <c r="E28" s="7">
        <v>1</v>
      </c>
      <c r="F28" s="6">
        <v>2</v>
      </c>
      <c r="G28" s="6">
        <v>2.5</v>
      </c>
      <c r="H28" s="6">
        <v>4</v>
      </c>
      <c r="I28" s="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36">
        <v>28</v>
      </c>
      <c r="B29" s="43"/>
      <c r="C29" s="5" t="s">
        <v>76</v>
      </c>
      <c r="D29" s="15" t="s">
        <v>67</v>
      </c>
      <c r="E29" s="7">
        <v>1</v>
      </c>
      <c r="F29" s="6">
        <v>2</v>
      </c>
      <c r="G29" s="6">
        <v>3</v>
      </c>
      <c r="H29" s="6">
        <v>4</v>
      </c>
      <c r="I29" s="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96"/>
  <sheetViews>
    <sheetView showGridLines="0" workbookViewId="0">
      <selection activeCell="A2" sqref="A2:B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12.5703125" bestFit="1" customWidth="1"/>
    <col min="6" max="6" width="10.28515625" customWidth="1"/>
    <col min="7" max="22" width="8.7109375" customWidth="1"/>
  </cols>
  <sheetData>
    <row r="1" spans="1:22" ht="12.75" customHeight="1" x14ac:dyDescent="0.2">
      <c r="A1" s="38" t="s">
        <v>0</v>
      </c>
      <c r="B1" s="43"/>
      <c r="C1" s="18" t="s">
        <v>1</v>
      </c>
      <c r="D1" s="18" t="s">
        <v>2</v>
      </c>
      <c r="E1" s="32" t="s">
        <v>20</v>
      </c>
      <c r="F1" s="13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 customHeight="1" x14ac:dyDescent="0.2">
      <c r="A2" s="36">
        <v>1</v>
      </c>
      <c r="B2" s="43"/>
      <c r="C2" s="34" t="s">
        <v>84</v>
      </c>
      <c r="D2" s="15" t="s">
        <v>40</v>
      </c>
      <c r="E2" s="7"/>
      <c r="F2" s="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 customHeight="1" x14ac:dyDescent="0.2">
      <c r="A3" s="36">
        <v>2</v>
      </c>
      <c r="B3" s="43"/>
      <c r="C3" s="34" t="s">
        <v>85</v>
      </c>
      <c r="D3" s="15" t="s">
        <v>41</v>
      </c>
      <c r="E3" s="7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2">
      <c r="A4" s="36">
        <v>3</v>
      </c>
      <c r="B4" s="43"/>
      <c r="C4" s="34" t="s">
        <v>86</v>
      </c>
      <c r="D4" s="15" t="s">
        <v>42</v>
      </c>
      <c r="E4" s="7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 customHeight="1" x14ac:dyDescent="0.2">
      <c r="A5" s="36">
        <v>4</v>
      </c>
      <c r="B5" s="43"/>
      <c r="C5" s="34" t="s">
        <v>87</v>
      </c>
      <c r="D5" s="15" t="s">
        <v>43</v>
      </c>
      <c r="E5" s="7"/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75" customHeight="1" x14ac:dyDescent="0.2">
      <c r="A6" s="36">
        <v>5</v>
      </c>
      <c r="B6" s="43"/>
      <c r="C6" s="34" t="s">
        <v>88</v>
      </c>
      <c r="D6" s="15" t="s">
        <v>44</v>
      </c>
      <c r="E6" s="7"/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2.75" customHeight="1" x14ac:dyDescent="0.2">
      <c r="A7" s="36">
        <v>6</v>
      </c>
      <c r="B7" s="43"/>
      <c r="C7" s="34" t="s">
        <v>89</v>
      </c>
      <c r="D7" s="15" t="s">
        <v>45</v>
      </c>
      <c r="E7" s="7">
        <v>3</v>
      </c>
      <c r="F7" s="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2.75" customHeight="1" x14ac:dyDescent="0.2">
      <c r="A8" s="36">
        <v>7</v>
      </c>
      <c r="B8" s="43"/>
      <c r="C8" s="34" t="s">
        <v>90</v>
      </c>
      <c r="D8" s="15" t="s">
        <v>46</v>
      </c>
      <c r="E8" s="7"/>
      <c r="F8" s="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2.75" customHeight="1" x14ac:dyDescent="0.2">
      <c r="A9" s="36">
        <v>8</v>
      </c>
      <c r="B9" s="43"/>
      <c r="C9" s="34" t="s">
        <v>91</v>
      </c>
      <c r="D9" s="15" t="s">
        <v>47</v>
      </c>
      <c r="E9" s="7"/>
      <c r="F9" s="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2.75" customHeight="1" x14ac:dyDescent="0.2">
      <c r="A10" s="36">
        <v>9</v>
      </c>
      <c r="B10" s="43"/>
      <c r="C10" s="5" t="s">
        <v>69</v>
      </c>
      <c r="D10" s="15" t="s">
        <v>48</v>
      </c>
      <c r="E10" s="7"/>
      <c r="F10" s="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2.75" customHeight="1" x14ac:dyDescent="0.2">
      <c r="A11" s="36">
        <v>10</v>
      </c>
      <c r="B11" s="43"/>
      <c r="C11" s="5" t="s">
        <v>70</v>
      </c>
      <c r="D11" s="15" t="s">
        <v>49</v>
      </c>
      <c r="E11" s="7"/>
      <c r="F11" s="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2.75" customHeight="1" x14ac:dyDescent="0.2">
      <c r="A12" s="36">
        <v>11</v>
      </c>
      <c r="B12" s="43"/>
      <c r="C12" s="34" t="s">
        <v>92</v>
      </c>
      <c r="D12" s="15" t="s">
        <v>50</v>
      </c>
      <c r="E12" s="7"/>
      <c r="F12" s="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x14ac:dyDescent="0.2">
      <c r="A13" s="36">
        <v>12</v>
      </c>
      <c r="B13" s="43"/>
      <c r="C13" s="34" t="s">
        <v>93</v>
      </c>
      <c r="D13" s="15" t="s">
        <v>51</v>
      </c>
      <c r="E13" s="7"/>
      <c r="F13" s="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 customHeight="1" x14ac:dyDescent="0.2">
      <c r="A14" s="36">
        <v>13</v>
      </c>
      <c r="B14" s="43"/>
      <c r="C14" s="34" t="s">
        <v>94</v>
      </c>
      <c r="D14" s="15" t="s">
        <v>52</v>
      </c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 customHeight="1" x14ac:dyDescent="0.2">
      <c r="A15" s="36">
        <v>14</v>
      </c>
      <c r="B15" s="43"/>
      <c r="C15" s="34" t="s">
        <v>95</v>
      </c>
      <c r="D15" s="15" t="s">
        <v>53</v>
      </c>
      <c r="E15" s="7">
        <v>2</v>
      </c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 customHeight="1" x14ac:dyDescent="0.2">
      <c r="A16" s="36">
        <v>15</v>
      </c>
      <c r="B16" s="43"/>
      <c r="C16" s="34" t="s">
        <v>96</v>
      </c>
      <c r="D16" s="15" t="s">
        <v>54</v>
      </c>
      <c r="E16" s="7">
        <v>1</v>
      </c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 customHeight="1" x14ac:dyDescent="0.2">
      <c r="A17" s="36">
        <v>16</v>
      </c>
      <c r="B17" s="43"/>
      <c r="C17" s="34" t="s">
        <v>97</v>
      </c>
      <c r="D17" s="15" t="s">
        <v>55</v>
      </c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 customHeight="1" x14ac:dyDescent="0.2">
      <c r="A18" s="36">
        <v>17</v>
      </c>
      <c r="B18" s="43"/>
      <c r="C18" s="5" t="s">
        <v>71</v>
      </c>
      <c r="D18" s="15" t="s">
        <v>56</v>
      </c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 customHeight="1" x14ac:dyDescent="0.2">
      <c r="A19" s="36">
        <v>18</v>
      </c>
      <c r="B19" s="43"/>
      <c r="C19" s="34" t="s">
        <v>98</v>
      </c>
      <c r="D19" s="15" t="s">
        <v>57</v>
      </c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 customHeight="1" x14ac:dyDescent="0.2">
      <c r="A20" s="36">
        <v>19</v>
      </c>
      <c r="B20" s="43"/>
      <c r="C20" s="34" t="s">
        <v>99</v>
      </c>
      <c r="D20" s="15" t="s">
        <v>58</v>
      </c>
      <c r="E20" s="7"/>
      <c r="F20" s="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2">
      <c r="A21" s="36">
        <v>20</v>
      </c>
      <c r="B21" s="43"/>
      <c r="C21" s="34" t="s">
        <v>100</v>
      </c>
      <c r="D21" s="15" t="s">
        <v>59</v>
      </c>
      <c r="E21" s="7"/>
      <c r="F21" s="7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 customHeight="1" x14ac:dyDescent="0.2">
      <c r="A22" s="36">
        <v>21</v>
      </c>
      <c r="B22" s="43"/>
      <c r="C22" s="34" t="s">
        <v>101</v>
      </c>
      <c r="D22" s="15" t="s">
        <v>60</v>
      </c>
      <c r="E22" s="7"/>
      <c r="F22" s="7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 customHeight="1" x14ac:dyDescent="0.2">
      <c r="A23" s="36">
        <v>22</v>
      </c>
      <c r="B23" s="43"/>
      <c r="C23" s="5" t="s">
        <v>72</v>
      </c>
      <c r="D23" s="15" t="s">
        <v>61</v>
      </c>
      <c r="E23" s="7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 customHeight="1" x14ac:dyDescent="0.2">
      <c r="A24" s="36">
        <v>23</v>
      </c>
      <c r="B24" s="43"/>
      <c r="C24" s="5" t="s">
        <v>73</v>
      </c>
      <c r="D24" s="15" t="s">
        <v>62</v>
      </c>
      <c r="E24" s="7"/>
      <c r="F24" s="7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 customHeight="1" x14ac:dyDescent="0.2">
      <c r="A25" s="36">
        <v>24</v>
      </c>
      <c r="B25" s="43"/>
      <c r="C25" s="5" t="s">
        <v>74</v>
      </c>
      <c r="D25" s="15" t="s">
        <v>63</v>
      </c>
      <c r="E25" s="7"/>
      <c r="F25" s="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 customHeight="1" x14ac:dyDescent="0.2">
      <c r="A26" s="36">
        <v>25</v>
      </c>
      <c r="B26" s="43"/>
      <c r="C26" s="34" t="s">
        <v>102</v>
      </c>
      <c r="D26" s="15" t="s">
        <v>64</v>
      </c>
      <c r="E26" s="7"/>
      <c r="F26" s="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 customHeight="1" x14ac:dyDescent="0.2">
      <c r="A27" s="36">
        <v>26</v>
      </c>
      <c r="B27" s="43"/>
      <c r="C27" s="34" t="s">
        <v>103</v>
      </c>
      <c r="D27" s="15" t="s">
        <v>65</v>
      </c>
      <c r="E27" s="7">
        <v>2</v>
      </c>
      <c r="F27" s="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 customHeight="1" x14ac:dyDescent="0.2">
      <c r="A28" s="36">
        <v>27</v>
      </c>
      <c r="B28" s="43"/>
      <c r="C28" s="5" t="s">
        <v>75</v>
      </c>
      <c r="D28" s="15" t="s">
        <v>66</v>
      </c>
      <c r="E28" s="7"/>
      <c r="F28" s="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 customHeight="1" x14ac:dyDescent="0.2">
      <c r="A29" s="36">
        <v>28</v>
      </c>
      <c r="B29" s="43"/>
      <c r="C29" s="5" t="s">
        <v>76</v>
      </c>
      <c r="D29" s="15" t="s">
        <v>67</v>
      </c>
      <c r="E29" s="7"/>
      <c r="F29" s="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7"/>
  <sheetViews>
    <sheetView showGridLines="0" tabSelected="1" workbookViewId="0">
      <selection activeCell="K9" sqref="K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5" width="10.28515625" customWidth="1"/>
    <col min="6" max="6" width="11.7109375" customWidth="1"/>
    <col min="7" max="7" width="10.28515625" customWidth="1"/>
    <col min="8" max="8" width="10" customWidth="1"/>
    <col min="9" max="9" width="8.28515625" customWidth="1"/>
    <col min="10" max="10" width="7" customWidth="1"/>
    <col min="11" max="25" width="8.7109375" customWidth="1"/>
  </cols>
  <sheetData>
    <row r="1" spans="1:25" ht="12.75" customHeight="1" x14ac:dyDescent="0.2">
      <c r="A1" s="38" t="s">
        <v>0</v>
      </c>
      <c r="B1" s="43"/>
      <c r="C1" s="18" t="s">
        <v>1</v>
      </c>
      <c r="D1" s="18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7" t="s">
        <v>20</v>
      </c>
      <c r="K1" s="13" t="s">
        <v>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36">
        <v>1</v>
      </c>
      <c r="B2" s="43"/>
      <c r="C2" s="34" t="s">
        <v>84</v>
      </c>
      <c r="D2" s="15" t="s">
        <v>40</v>
      </c>
      <c r="E2" s="6">
        <v>1</v>
      </c>
      <c r="F2" s="7">
        <f>Семинар!X2</f>
        <v>0</v>
      </c>
      <c r="G2" s="7">
        <f>Шалгалт!H2</f>
        <v>0</v>
      </c>
      <c r="H2" s="7">
        <f>'Бие даалт'!G2</f>
        <v>0</v>
      </c>
      <c r="I2" s="7">
        <f>'Хүмүүжил хандлага'!I2</f>
        <v>0</v>
      </c>
      <c r="J2" s="6">
        <f>'Нэмэлт оноо'!F2</f>
        <v>0</v>
      </c>
      <c r="K2" s="7">
        <f t="shared" ref="K2:K29" si="0">SUM(E2:J2)</f>
        <v>1</v>
      </c>
      <c r="L2" s="11" t="str">
        <f t="shared" ref="L2:L30" si="1">IF(AND(K2&gt;=95.5,K2&lt;=100),"A",IF(AND(K2&gt;=89.5,K2&lt;=95.49),"A-",IF(AND(K2&gt;=86.5,K2&lt;=89.49),"B+",IF(AND(K2&gt;=82.5,K2&lt;=86.49),"B",IF(AND(K2&gt;=79.5,K2&lt;=82.49),"B-",IF(AND(K2&gt;=76.5,K2&lt;=79.49),"C+",IF(AND(K2&gt;=72.5,K2&lt;=76.49),"C",IF(AND(K2&gt;=69.5,K2&lt;=72.49),"C-",IF(AND(K2&gt;=66.5,K2&lt;=69.49),"D+",IF(AND(K2&gt;=63.5,K2&lt;=66.49),"D",IF(AND(K2&gt;=59.5,K2&lt;=63.49),"D-",IF(AND(K2&gt;=0,K2&lt;=59.49),"F","Дахин оруул"))))))))))))</f>
        <v>F</v>
      </c>
      <c r="N2" s="28">
        <f>COUNTIF(L2:L29,"A")+COUNTIF(L2:L29,"A-")</f>
        <v>0</v>
      </c>
      <c r="O2" s="33" t="s">
        <v>78</v>
      </c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36">
        <v>2</v>
      </c>
      <c r="B3" s="43"/>
      <c r="C3" s="34" t="s">
        <v>85</v>
      </c>
      <c r="D3" s="15" t="s">
        <v>41</v>
      </c>
      <c r="E3" s="7">
        <f>Ирц!AK3</f>
        <v>0</v>
      </c>
      <c r="F3" s="7">
        <f>Семинар!X3</f>
        <v>0</v>
      </c>
      <c r="G3" s="7">
        <f>Шалгалт!H3</f>
        <v>0</v>
      </c>
      <c r="H3" s="7">
        <f>'Бие даалт'!G3</f>
        <v>0</v>
      </c>
      <c r="I3" s="7">
        <f>'Хүмүүжил хандлага'!I3</f>
        <v>0</v>
      </c>
      <c r="J3" s="7">
        <f>'Нэмэлт оноо'!F3</f>
        <v>0</v>
      </c>
      <c r="K3" s="7">
        <f t="shared" si="0"/>
        <v>0</v>
      </c>
      <c r="L3" s="11" t="str">
        <f>IF(AND(K3&gt;=95.5,K3&lt;=100),"A",IF(AND(K3&gt;=89.5,K3&lt;=95.49),"A-",IF(AND(K3&gt;=86.5,K3&lt;=89.49),"B+",IF(AND(K3&gt;=82.5,K3&lt;=86.49),"B",IF(AND(K3&gt;=79.5,K3&lt;=82.49),"B-",IF(AND(K3&gt;=76.5,K3&lt;=79.49),"C+",IF(AND(K3&gt;=72.5,K3&lt;=76.49),"C",IF(AND(K3&gt;=69.5,K3&lt;=72.49),"C-",IF(AND(K3&gt;=66.5,K3&lt;=69.49),"D+",IF(AND(K3&gt;=63.5,K3&lt;=66.49),"D",IF(AND(K3&gt;=59.5,K3&lt;=63.49),"D-",IF(AND(K3&gt;=0,K3&lt;=59.49),"F","Дахин оруул"))))))))))))</f>
        <v>F</v>
      </c>
      <c r="N3" s="28">
        <f>COUNTIF(L2:L29,"B")+COUNTIF(L2:L29,"B-")+COUNTIF(L2:L29,"B+")</f>
        <v>0</v>
      </c>
      <c r="O3" s="33" t="s">
        <v>79</v>
      </c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36">
        <v>3</v>
      </c>
      <c r="B4" s="43"/>
      <c r="C4" s="34" t="s">
        <v>86</v>
      </c>
      <c r="D4" s="15" t="s">
        <v>42</v>
      </c>
      <c r="E4" s="7">
        <f>Ирц!AK4</f>
        <v>0</v>
      </c>
      <c r="F4" s="7">
        <f>Семинар!X4</f>
        <v>0</v>
      </c>
      <c r="G4" s="7">
        <f>Шалгалт!H4</f>
        <v>0</v>
      </c>
      <c r="H4" s="7">
        <f>'Бие даалт'!G4</f>
        <v>0</v>
      </c>
      <c r="I4" s="7">
        <f>'Хүмүүжил хандлага'!I4</f>
        <v>0</v>
      </c>
      <c r="J4" s="7">
        <f>'Нэмэлт оноо'!F4</f>
        <v>0</v>
      </c>
      <c r="K4" s="7">
        <f t="shared" si="0"/>
        <v>0</v>
      </c>
      <c r="L4" s="11" t="str">
        <f t="shared" si="1"/>
        <v>F</v>
      </c>
      <c r="N4" s="28">
        <f>COUNTIF(L2:L29,"C")+COUNTIF(L2:L29,"C-")+COUNTIF(L2:L29,"C+")</f>
        <v>0</v>
      </c>
      <c r="O4" s="33" t="s">
        <v>80</v>
      </c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36">
        <v>4</v>
      </c>
      <c r="B5" s="43"/>
      <c r="C5" s="34" t="s">
        <v>87</v>
      </c>
      <c r="D5" s="15" t="s">
        <v>43</v>
      </c>
      <c r="E5" s="7">
        <v>5</v>
      </c>
      <c r="F5" s="7">
        <f>Семинар!X5</f>
        <v>0</v>
      </c>
      <c r="G5" s="7">
        <f>Шалгалт!H5</f>
        <v>0</v>
      </c>
      <c r="H5" s="7">
        <f>'Бие даалт'!G5</f>
        <v>0</v>
      </c>
      <c r="I5" s="7">
        <f>'Хүмүүжил хандлага'!I5</f>
        <v>0</v>
      </c>
      <c r="J5" s="7">
        <f>'Нэмэлт оноо'!F5</f>
        <v>0</v>
      </c>
      <c r="K5" s="7">
        <f t="shared" si="0"/>
        <v>5</v>
      </c>
      <c r="L5" s="11" t="str">
        <f t="shared" si="1"/>
        <v>F</v>
      </c>
      <c r="N5" s="28">
        <f>COUNTIF(L2:L29,"D")+COUNTIF(L2:L29,"D-")+COUNTIF(L2:L29,"D+")</f>
        <v>0</v>
      </c>
      <c r="O5" s="33" t="s">
        <v>81</v>
      </c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36">
        <v>5</v>
      </c>
      <c r="B6" s="43"/>
      <c r="C6" s="34" t="s">
        <v>88</v>
      </c>
      <c r="D6" s="15" t="s">
        <v>44</v>
      </c>
      <c r="E6" s="7">
        <f>Ирц!AK6</f>
        <v>0</v>
      </c>
      <c r="F6" s="7">
        <f>Семинар!X6</f>
        <v>0</v>
      </c>
      <c r="G6" s="7">
        <f>Шалгалт!H6</f>
        <v>0</v>
      </c>
      <c r="H6" s="7">
        <f>'Бие даалт'!G6</f>
        <v>0</v>
      </c>
      <c r="I6" s="7">
        <f>'Хүмүүжил хандлага'!I6</f>
        <v>0</v>
      </c>
      <c r="J6" s="7">
        <f>'Нэмэлт оноо'!F6</f>
        <v>0</v>
      </c>
      <c r="K6" s="7">
        <f t="shared" si="0"/>
        <v>0</v>
      </c>
      <c r="L6" s="11" t="str">
        <f t="shared" si="1"/>
        <v>F</v>
      </c>
      <c r="N6" s="28">
        <f>COUNTIF(L2:L29,"F")</f>
        <v>28</v>
      </c>
      <c r="O6" s="33" t="s">
        <v>82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36">
        <v>6</v>
      </c>
      <c r="B7" s="43"/>
      <c r="C7" s="34" t="s">
        <v>89</v>
      </c>
      <c r="D7" s="15" t="s">
        <v>45</v>
      </c>
      <c r="E7" s="7">
        <f>Ирц!AK7</f>
        <v>0</v>
      </c>
      <c r="F7" s="7">
        <f>Семинар!X7</f>
        <v>0</v>
      </c>
      <c r="G7" s="7">
        <f>Шалгалт!H7</f>
        <v>0</v>
      </c>
      <c r="H7" s="7">
        <f>'Бие даалт'!G7</f>
        <v>0</v>
      </c>
      <c r="I7" s="7">
        <f>'Хүмүүжил хандлага'!I7</f>
        <v>0</v>
      </c>
      <c r="J7" s="7">
        <f>'Нэмэлт оноо'!F7</f>
        <v>0</v>
      </c>
      <c r="K7" s="7">
        <f t="shared" si="0"/>
        <v>0</v>
      </c>
      <c r="L7" s="11" t="str">
        <f t="shared" si="1"/>
        <v>F</v>
      </c>
      <c r="N7" s="29">
        <f>SUM(N2:N6)</f>
        <v>28</v>
      </c>
      <c r="O7" s="33" t="s">
        <v>83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36">
        <v>7</v>
      </c>
      <c r="B8" s="43"/>
      <c r="C8" s="34" t="s">
        <v>90</v>
      </c>
      <c r="D8" s="15" t="s">
        <v>46</v>
      </c>
      <c r="E8" s="7">
        <f>Ирц!AK8</f>
        <v>0</v>
      </c>
      <c r="F8" s="7">
        <f>Семинар!X8</f>
        <v>0</v>
      </c>
      <c r="G8" s="7">
        <f>Шалгалт!H8</f>
        <v>0</v>
      </c>
      <c r="H8" s="7">
        <f>'Бие даалт'!G8</f>
        <v>0</v>
      </c>
      <c r="I8" s="7">
        <f>'Хүмүүжил хандлага'!I8</f>
        <v>0</v>
      </c>
      <c r="J8" s="7">
        <f>'Нэмэлт оноо'!F8</f>
        <v>0</v>
      </c>
      <c r="K8" s="7">
        <f t="shared" si="0"/>
        <v>0</v>
      </c>
      <c r="L8" s="11" t="str">
        <f t="shared" si="1"/>
        <v>F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36">
        <v>8</v>
      </c>
      <c r="B9" s="43"/>
      <c r="C9" s="34" t="s">
        <v>91</v>
      </c>
      <c r="D9" s="15" t="s">
        <v>47</v>
      </c>
      <c r="E9" s="7">
        <f>Ирц!AK9</f>
        <v>0</v>
      </c>
      <c r="F9" s="7">
        <f>Семинар!X9</f>
        <v>0</v>
      </c>
      <c r="G9" s="7">
        <f>Шалгалт!H9</f>
        <v>0</v>
      </c>
      <c r="H9" s="7">
        <f>'Бие даалт'!G9</f>
        <v>0</v>
      </c>
      <c r="I9" s="7">
        <f>'Хүмүүжил хандлага'!I9</f>
        <v>0</v>
      </c>
      <c r="J9" s="7">
        <f>'Нэмэлт оноо'!F9</f>
        <v>0</v>
      </c>
      <c r="K9" s="7">
        <f t="shared" si="0"/>
        <v>0</v>
      </c>
      <c r="L9" s="11" t="str">
        <f t="shared" si="1"/>
        <v>F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36">
        <v>9</v>
      </c>
      <c r="B10" s="43"/>
      <c r="C10" s="5" t="s">
        <v>69</v>
      </c>
      <c r="D10" s="15" t="s">
        <v>48</v>
      </c>
      <c r="E10" s="7">
        <f>Ирц!AK10</f>
        <v>0</v>
      </c>
      <c r="F10" s="7">
        <f>Семинар!X10</f>
        <v>0</v>
      </c>
      <c r="G10" s="7">
        <f>Шалгалт!H10</f>
        <v>0</v>
      </c>
      <c r="H10" s="7">
        <f>'Бие даалт'!G10</f>
        <v>0</v>
      </c>
      <c r="I10" s="7">
        <f>'Хүмүүжил хандлага'!I10</f>
        <v>0</v>
      </c>
      <c r="J10" s="7">
        <f>'Нэмэлт оноо'!F10</f>
        <v>0</v>
      </c>
      <c r="K10" s="7">
        <f t="shared" si="0"/>
        <v>0</v>
      </c>
      <c r="L10" s="11" t="str">
        <f t="shared" si="1"/>
        <v>F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2">
      <c r="A11" s="36">
        <v>10</v>
      </c>
      <c r="B11" s="43"/>
      <c r="C11" s="5" t="s">
        <v>70</v>
      </c>
      <c r="D11" s="15" t="s">
        <v>49</v>
      </c>
      <c r="E11" s="7">
        <f>Ирц!AK11</f>
        <v>0</v>
      </c>
      <c r="F11" s="7">
        <f>Семинар!X11</f>
        <v>0</v>
      </c>
      <c r="G11" s="7">
        <f>Шалгалт!H11</f>
        <v>0</v>
      </c>
      <c r="H11" s="7">
        <f>'Бие даалт'!G11</f>
        <v>0</v>
      </c>
      <c r="I11" s="7">
        <f>'Хүмүүжил хандлага'!I11</f>
        <v>0</v>
      </c>
      <c r="J11" s="7">
        <f>'Нэмэлт оноо'!F11</f>
        <v>0</v>
      </c>
      <c r="K11" s="7">
        <f t="shared" si="0"/>
        <v>0</v>
      </c>
      <c r="L11" s="11" t="str">
        <f t="shared" si="1"/>
        <v>F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2">
      <c r="A12" s="36">
        <v>11</v>
      </c>
      <c r="B12" s="43"/>
      <c r="C12" s="34" t="s">
        <v>92</v>
      </c>
      <c r="D12" s="15" t="s">
        <v>50</v>
      </c>
      <c r="E12" s="7">
        <f>Ирц!AK12</f>
        <v>0</v>
      </c>
      <c r="F12" s="7">
        <f>Семинар!X12</f>
        <v>0</v>
      </c>
      <c r="G12" s="7">
        <f>Шалгалт!H12</f>
        <v>0</v>
      </c>
      <c r="H12" s="7">
        <f>'Бие даалт'!G12</f>
        <v>0</v>
      </c>
      <c r="I12" s="7">
        <f>'Хүмүүжил хандлага'!I12</f>
        <v>0</v>
      </c>
      <c r="J12" s="7">
        <f>'Нэмэлт оноо'!F12</f>
        <v>0</v>
      </c>
      <c r="K12" s="7">
        <f t="shared" si="0"/>
        <v>0</v>
      </c>
      <c r="L12" s="11" t="str">
        <f t="shared" si="1"/>
        <v>F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2">
      <c r="A13" s="36">
        <v>12</v>
      </c>
      <c r="B13" s="43"/>
      <c r="C13" s="34" t="s">
        <v>93</v>
      </c>
      <c r="D13" s="15" t="s">
        <v>51</v>
      </c>
      <c r="E13" s="7">
        <f>Ирц!AK13</f>
        <v>0</v>
      </c>
      <c r="F13" s="7">
        <f>Семинар!X13</f>
        <v>0</v>
      </c>
      <c r="G13" s="7">
        <f>Шалгалт!H13</f>
        <v>0</v>
      </c>
      <c r="H13" s="7">
        <f>'Бие даалт'!G13</f>
        <v>0</v>
      </c>
      <c r="I13" s="7">
        <f>'Хүмүүжил хандлага'!I13</f>
        <v>0</v>
      </c>
      <c r="J13" s="7">
        <f>'Нэмэлт оноо'!F13</f>
        <v>0</v>
      </c>
      <c r="K13" s="7">
        <f t="shared" si="0"/>
        <v>0</v>
      </c>
      <c r="L13" s="11" t="str">
        <f t="shared" si="1"/>
        <v>F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2">
      <c r="A14" s="36">
        <v>13</v>
      </c>
      <c r="B14" s="43"/>
      <c r="C14" s="34" t="s">
        <v>94</v>
      </c>
      <c r="D14" s="15" t="s">
        <v>52</v>
      </c>
      <c r="E14" s="7">
        <f>Ирц!AK14</f>
        <v>0</v>
      </c>
      <c r="F14" s="7">
        <f>Семинар!X14</f>
        <v>0</v>
      </c>
      <c r="G14" s="7">
        <f>Шалгалт!H14</f>
        <v>0</v>
      </c>
      <c r="H14" s="7">
        <f>'Бие даалт'!G14</f>
        <v>0</v>
      </c>
      <c r="I14" s="7">
        <f>'Хүмүүжил хандлага'!I14</f>
        <v>0</v>
      </c>
      <c r="J14" s="7">
        <f>'Нэмэлт оноо'!F14</f>
        <v>0</v>
      </c>
      <c r="K14" s="7">
        <f t="shared" si="0"/>
        <v>0</v>
      </c>
      <c r="L14" s="11" t="str">
        <f t="shared" si="1"/>
        <v>F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2">
      <c r="A15" s="36">
        <v>14</v>
      </c>
      <c r="B15" s="43"/>
      <c r="C15" s="34" t="s">
        <v>95</v>
      </c>
      <c r="D15" s="15" t="s">
        <v>53</v>
      </c>
      <c r="E15" s="7">
        <f>Ирц!AK15</f>
        <v>0</v>
      </c>
      <c r="F15" s="7">
        <f>Семинар!X15</f>
        <v>0</v>
      </c>
      <c r="G15" s="7">
        <f>Шалгалт!H15</f>
        <v>0</v>
      </c>
      <c r="H15" s="7">
        <f>'Бие даалт'!G15</f>
        <v>0</v>
      </c>
      <c r="I15" s="7">
        <f>'Хүмүүжил хандлага'!I15</f>
        <v>0</v>
      </c>
      <c r="J15" s="7">
        <f>'Нэмэлт оноо'!F15</f>
        <v>0</v>
      </c>
      <c r="K15" s="7">
        <f t="shared" si="0"/>
        <v>0</v>
      </c>
      <c r="L15" s="11" t="str">
        <f t="shared" si="1"/>
        <v>F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2">
      <c r="A16" s="36">
        <v>15</v>
      </c>
      <c r="B16" s="43"/>
      <c r="C16" s="34" t="s">
        <v>96</v>
      </c>
      <c r="D16" s="15" t="s">
        <v>54</v>
      </c>
      <c r="E16" s="7">
        <f>Ирц!AK16</f>
        <v>0</v>
      </c>
      <c r="F16" s="7">
        <f>Семинар!X16</f>
        <v>0</v>
      </c>
      <c r="G16" s="7">
        <f>Шалгалт!H16</f>
        <v>0</v>
      </c>
      <c r="H16" s="7">
        <f>'Бие даалт'!G16</f>
        <v>0</v>
      </c>
      <c r="I16" s="7">
        <f>'Хүмүүжил хандлага'!I16</f>
        <v>0</v>
      </c>
      <c r="J16" s="7">
        <f>'Нэмэлт оноо'!F16</f>
        <v>0</v>
      </c>
      <c r="K16" s="7">
        <f t="shared" si="0"/>
        <v>0</v>
      </c>
      <c r="L16" s="11" t="str">
        <f t="shared" si="1"/>
        <v>F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2">
      <c r="A17" s="36">
        <v>16</v>
      </c>
      <c r="B17" s="43"/>
      <c r="C17" s="34" t="s">
        <v>97</v>
      </c>
      <c r="D17" s="15" t="s">
        <v>55</v>
      </c>
      <c r="E17" s="7">
        <f>Ирц!AK17</f>
        <v>0</v>
      </c>
      <c r="F17" s="7">
        <f>Семинар!X17</f>
        <v>0</v>
      </c>
      <c r="G17" s="7">
        <f>Шалгалт!H17</f>
        <v>0</v>
      </c>
      <c r="H17" s="7">
        <f>'Бие даалт'!G17</f>
        <v>0</v>
      </c>
      <c r="I17" s="7">
        <f>'Хүмүүжил хандлага'!I17</f>
        <v>0</v>
      </c>
      <c r="J17" s="7">
        <f>'Нэмэлт оноо'!F17</f>
        <v>0</v>
      </c>
      <c r="K17" s="7">
        <f t="shared" si="0"/>
        <v>0</v>
      </c>
      <c r="L17" s="11" t="str">
        <f t="shared" si="1"/>
        <v>F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36">
        <v>17</v>
      </c>
      <c r="B18" s="43"/>
      <c r="C18" s="5" t="s">
        <v>71</v>
      </c>
      <c r="D18" s="15" t="s">
        <v>56</v>
      </c>
      <c r="E18" s="7">
        <f>Ирц!AK18</f>
        <v>0</v>
      </c>
      <c r="F18" s="7">
        <f>Семинар!X18</f>
        <v>0</v>
      </c>
      <c r="G18" s="7">
        <f>Шалгалт!H18</f>
        <v>0</v>
      </c>
      <c r="H18" s="7">
        <f>'Бие даалт'!G18</f>
        <v>0</v>
      </c>
      <c r="I18" s="7">
        <f>'Хүмүүжил хандлага'!I18</f>
        <v>0</v>
      </c>
      <c r="J18" s="7">
        <f>'Нэмэлт оноо'!F18</f>
        <v>0</v>
      </c>
      <c r="K18" s="7">
        <f t="shared" si="0"/>
        <v>0</v>
      </c>
      <c r="L18" s="11" t="str">
        <f t="shared" si="1"/>
        <v>F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36">
        <v>18</v>
      </c>
      <c r="B19" s="43"/>
      <c r="C19" s="34" t="s">
        <v>98</v>
      </c>
      <c r="D19" s="15" t="s">
        <v>57</v>
      </c>
      <c r="E19" s="7">
        <f>Ирц!AK19</f>
        <v>0</v>
      </c>
      <c r="F19" s="7">
        <f>Семинар!X19</f>
        <v>0</v>
      </c>
      <c r="G19" s="7">
        <f>Шалгалт!H19</f>
        <v>0</v>
      </c>
      <c r="H19" s="7">
        <f>'Бие даалт'!G19</f>
        <v>0</v>
      </c>
      <c r="I19" s="7">
        <f>'Хүмүүжил хандлага'!I19</f>
        <v>0</v>
      </c>
      <c r="J19" s="7">
        <f>'Нэмэлт оноо'!F19</f>
        <v>0</v>
      </c>
      <c r="K19" s="7">
        <f t="shared" si="0"/>
        <v>0</v>
      </c>
      <c r="L19" s="11" t="str">
        <f t="shared" si="1"/>
        <v>F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36">
        <v>19</v>
      </c>
      <c r="B20" s="43"/>
      <c r="C20" s="34" t="s">
        <v>99</v>
      </c>
      <c r="D20" s="15" t="s">
        <v>58</v>
      </c>
      <c r="E20" s="7">
        <f>Ирц!AK20</f>
        <v>0</v>
      </c>
      <c r="F20" s="7">
        <f>Семинар!X20</f>
        <v>0</v>
      </c>
      <c r="G20" s="7">
        <f>Шалгалт!H20</f>
        <v>0</v>
      </c>
      <c r="H20" s="7">
        <f>'Бие даалт'!G20</f>
        <v>0</v>
      </c>
      <c r="I20" s="7">
        <f>'Хүмүүжил хандлага'!I20</f>
        <v>0</v>
      </c>
      <c r="J20" s="7">
        <f>'Нэмэлт оноо'!F20</f>
        <v>0</v>
      </c>
      <c r="K20" s="7">
        <f t="shared" si="0"/>
        <v>0</v>
      </c>
      <c r="L20" s="11" t="str">
        <f t="shared" si="1"/>
        <v>F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36">
        <v>20</v>
      </c>
      <c r="B21" s="43"/>
      <c r="C21" s="34" t="s">
        <v>100</v>
      </c>
      <c r="D21" s="15" t="s">
        <v>59</v>
      </c>
      <c r="E21" s="7">
        <f>Ирц!AK21</f>
        <v>0</v>
      </c>
      <c r="F21" s="7">
        <f>Семинар!X21</f>
        <v>0</v>
      </c>
      <c r="G21" s="7">
        <f>Шалгалт!H21</f>
        <v>0</v>
      </c>
      <c r="H21" s="7">
        <f>'Бие даалт'!G21</f>
        <v>0</v>
      </c>
      <c r="I21" s="7">
        <f>'Хүмүүжил хандлага'!I21</f>
        <v>0</v>
      </c>
      <c r="J21" s="7">
        <f>'Нэмэлт оноо'!F21</f>
        <v>0</v>
      </c>
      <c r="K21" s="7">
        <f t="shared" si="0"/>
        <v>0</v>
      </c>
      <c r="L21" s="11" t="str">
        <f t="shared" si="1"/>
        <v>F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36">
        <v>21</v>
      </c>
      <c r="B22" s="43"/>
      <c r="C22" s="34" t="s">
        <v>101</v>
      </c>
      <c r="D22" s="15" t="s">
        <v>60</v>
      </c>
      <c r="E22" s="7">
        <f>Ирц!AK22</f>
        <v>0</v>
      </c>
      <c r="F22" s="7">
        <f>Семинар!X22</f>
        <v>0</v>
      </c>
      <c r="G22" s="7">
        <f>Шалгалт!H22</f>
        <v>0</v>
      </c>
      <c r="H22" s="7">
        <f>'Бие даалт'!G22</f>
        <v>0</v>
      </c>
      <c r="I22" s="7">
        <f>'Хүмүүжил хандлага'!I22</f>
        <v>0</v>
      </c>
      <c r="J22" s="7">
        <f>'Нэмэлт оноо'!F22</f>
        <v>0</v>
      </c>
      <c r="K22" s="7">
        <f t="shared" si="0"/>
        <v>0</v>
      </c>
      <c r="L22" s="11" t="str">
        <f t="shared" si="1"/>
        <v>F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36">
        <v>22</v>
      </c>
      <c r="B23" s="43"/>
      <c r="C23" s="5" t="s">
        <v>72</v>
      </c>
      <c r="D23" s="15" t="s">
        <v>61</v>
      </c>
      <c r="E23" s="7">
        <f>Ирц!AK23</f>
        <v>0</v>
      </c>
      <c r="F23" s="7">
        <f>Семинар!X23</f>
        <v>0</v>
      </c>
      <c r="G23" s="7">
        <f>Шалгалт!H23</f>
        <v>0</v>
      </c>
      <c r="H23" s="7">
        <f>'Бие даалт'!G23</f>
        <v>0</v>
      </c>
      <c r="I23" s="7">
        <f>'Хүмүүжил хандлага'!I23</f>
        <v>0</v>
      </c>
      <c r="J23" s="7">
        <f>'Нэмэлт оноо'!F23</f>
        <v>0</v>
      </c>
      <c r="K23" s="7">
        <f t="shared" si="0"/>
        <v>0</v>
      </c>
      <c r="L23" s="11" t="str">
        <f t="shared" si="1"/>
        <v>F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36">
        <v>23</v>
      </c>
      <c r="B24" s="43"/>
      <c r="C24" s="5" t="s">
        <v>73</v>
      </c>
      <c r="D24" s="15" t="s">
        <v>62</v>
      </c>
      <c r="E24" s="7">
        <f>Ирц!AK24</f>
        <v>0</v>
      </c>
      <c r="F24" s="7">
        <f>Семинар!X24</f>
        <v>0</v>
      </c>
      <c r="G24" s="7">
        <f>Шалгалт!H24</f>
        <v>0</v>
      </c>
      <c r="H24" s="7">
        <f>'Бие даалт'!G24</f>
        <v>0</v>
      </c>
      <c r="I24" s="7">
        <f>'Хүмүүжил хандлага'!I24</f>
        <v>0</v>
      </c>
      <c r="J24" s="7">
        <f>'Нэмэлт оноо'!F24</f>
        <v>0</v>
      </c>
      <c r="K24" s="7">
        <f t="shared" si="0"/>
        <v>0</v>
      </c>
      <c r="L24" s="11" t="str">
        <f t="shared" si="1"/>
        <v>F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36">
        <v>24</v>
      </c>
      <c r="B25" s="43"/>
      <c r="C25" s="5" t="s">
        <v>74</v>
      </c>
      <c r="D25" s="15" t="s">
        <v>63</v>
      </c>
      <c r="E25" s="7">
        <f>Ирц!AK25</f>
        <v>0</v>
      </c>
      <c r="F25" s="7">
        <f>Семинар!X25</f>
        <v>0</v>
      </c>
      <c r="G25" s="7">
        <f>Шалгалт!H25</f>
        <v>0</v>
      </c>
      <c r="H25" s="7">
        <f>'Бие даалт'!G25</f>
        <v>0</v>
      </c>
      <c r="I25" s="7">
        <f>'Хүмүүжил хандлага'!I25</f>
        <v>0</v>
      </c>
      <c r="J25" s="7">
        <f>'Нэмэлт оноо'!F25</f>
        <v>0</v>
      </c>
      <c r="K25" s="7">
        <f t="shared" si="0"/>
        <v>0</v>
      </c>
      <c r="L25" s="11" t="str">
        <f t="shared" si="1"/>
        <v>F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36">
        <v>25</v>
      </c>
      <c r="B26" s="43"/>
      <c r="C26" s="34" t="s">
        <v>102</v>
      </c>
      <c r="D26" s="15" t="s">
        <v>64</v>
      </c>
      <c r="E26" s="7">
        <f>Ирц!AK26</f>
        <v>0</v>
      </c>
      <c r="F26" s="7">
        <f>Семинар!X26</f>
        <v>0</v>
      </c>
      <c r="G26" s="7">
        <f>Шалгалт!H26</f>
        <v>0</v>
      </c>
      <c r="H26" s="7">
        <f>'Бие даалт'!G26</f>
        <v>0</v>
      </c>
      <c r="I26" s="7">
        <f>'Хүмүүжил хандлага'!I26</f>
        <v>0</v>
      </c>
      <c r="J26" s="7">
        <f>'Нэмэлт оноо'!F26</f>
        <v>0</v>
      </c>
      <c r="K26" s="7">
        <f t="shared" si="0"/>
        <v>0</v>
      </c>
      <c r="L26" s="11" t="str">
        <f t="shared" si="1"/>
        <v>F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36">
        <v>26</v>
      </c>
      <c r="B27" s="43"/>
      <c r="C27" s="34" t="s">
        <v>103</v>
      </c>
      <c r="D27" s="15" t="s">
        <v>65</v>
      </c>
      <c r="E27" s="7">
        <f>Ирц!AK27</f>
        <v>0</v>
      </c>
      <c r="F27" s="7">
        <f>Семинар!X27</f>
        <v>0</v>
      </c>
      <c r="G27" s="7">
        <f>Шалгалт!H27</f>
        <v>0</v>
      </c>
      <c r="H27" s="7">
        <f>'Бие даалт'!G27</f>
        <v>0</v>
      </c>
      <c r="I27" s="7">
        <f>'Хүмүүжил хандлага'!I27</f>
        <v>0</v>
      </c>
      <c r="J27" s="7">
        <f>'Нэмэлт оноо'!F27</f>
        <v>0</v>
      </c>
      <c r="K27" s="7">
        <f t="shared" si="0"/>
        <v>0</v>
      </c>
      <c r="L27" s="11" t="str">
        <f t="shared" si="1"/>
        <v>F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36">
        <v>27</v>
      </c>
      <c r="B28" s="43"/>
      <c r="C28" s="5" t="s">
        <v>75</v>
      </c>
      <c r="D28" s="15" t="s">
        <v>66</v>
      </c>
      <c r="E28" s="7">
        <f>Ирц!AK28</f>
        <v>0</v>
      </c>
      <c r="F28" s="7">
        <f>Семинар!X28</f>
        <v>0</v>
      </c>
      <c r="G28" s="7">
        <f>Шалгалт!H28</f>
        <v>0</v>
      </c>
      <c r="H28" s="7">
        <f>'Бие даалт'!G28</f>
        <v>0</v>
      </c>
      <c r="I28" s="7">
        <f>'Хүмүүжил хандлага'!I28</f>
        <v>0</v>
      </c>
      <c r="J28" s="7">
        <f>'Нэмэлт оноо'!F28</f>
        <v>0</v>
      </c>
      <c r="K28" s="7">
        <f t="shared" si="0"/>
        <v>0</v>
      </c>
      <c r="L28" s="11" t="str">
        <f t="shared" si="1"/>
        <v>F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36">
        <v>28</v>
      </c>
      <c r="B29" s="43"/>
      <c r="C29" s="5" t="s">
        <v>76</v>
      </c>
      <c r="D29" s="15" t="s">
        <v>67</v>
      </c>
      <c r="E29" s="7">
        <f>Ирц!AK29</f>
        <v>0</v>
      </c>
      <c r="F29" s="7">
        <f>Семинар!X29</f>
        <v>0</v>
      </c>
      <c r="G29" s="7">
        <f>Шалгалт!H29</f>
        <v>0</v>
      </c>
      <c r="H29" s="7">
        <f>'Бие даалт'!G29</f>
        <v>0</v>
      </c>
      <c r="I29" s="7">
        <f>'Хүмүүжил хандлага'!I29</f>
        <v>0</v>
      </c>
      <c r="J29" s="7">
        <f>'Нэмэлт оноо'!F29</f>
        <v>0</v>
      </c>
      <c r="K29" s="7">
        <f t="shared" si="0"/>
        <v>0</v>
      </c>
      <c r="L29" s="11" t="str">
        <f t="shared" si="1"/>
        <v>F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30"/>
      <c r="E30" s="11"/>
      <c r="F30" s="11"/>
      <c r="G30" s="11"/>
      <c r="H30" s="11"/>
      <c r="I30" s="11"/>
      <c r="J30" s="11"/>
      <c r="K30" s="11">
        <f>AVERAGE(K2:K29)</f>
        <v>0.21428571428571427</v>
      </c>
      <c r="L30" s="11" t="str">
        <f t="shared" si="1"/>
        <v>F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L2:L29">
    <cfRule type="cellIs" dxfId="0" priority="1" operator="equal">
      <formula>"F"</formula>
    </cfRule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Ирц</vt:lpstr>
      <vt:lpstr>Семинар</vt:lpstr>
      <vt:lpstr>Шалгалт</vt:lpstr>
      <vt:lpstr>Бие даалт</vt:lpstr>
      <vt:lpstr>Хүмүүжил хандлага</vt:lpstr>
      <vt:lpstr>Нэмэлт оноо</vt:lpstr>
      <vt:lpstr>Нийт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Anar-Erdene E</cp:lastModifiedBy>
  <dcterms:modified xsi:type="dcterms:W3CDTF">2023-11-10T09:54:59Z</dcterms:modified>
</cp:coreProperties>
</file>