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настасия\Downloads\"/>
    </mc:Choice>
  </mc:AlternateContent>
  <bookViews>
    <workbookView xWindow="0" yWindow="0" windowWidth="21600" windowHeight="10790" activeTab="4"/>
  </bookViews>
  <sheets>
    <sheet name="Cost of Equity Re " sheetId="1" r:id="rId1"/>
    <sheet name=".IMOEX" sheetId="2" r:id="rId2"/>
    <sheet name="MTSS.MM" sheetId="3" r:id="rId3"/>
    <sheet name="Regression" sheetId="4" r:id="rId4"/>
    <sheet name=" MOEX 5 Years" sheetId="5" r:id="rId5"/>
    <sheet name="MTS Debt Structure" sheetId="6" r:id="rId6"/>
    <sheet name=" WACC Calc" sheetId="7" r:id="rId7"/>
  </sheets>
  <definedNames>
    <definedName name="chartTableData" localSheetId="4">' MOEX 5 Years'!$A$11:$E$18</definedName>
    <definedName name="chartTableData" localSheetId="2">MTSS.MM!$A$11:$E$20</definedName>
    <definedName name="chartTableHeader" localSheetId="4">' MOEX 5 Years'!$A$10:$E$10</definedName>
    <definedName name="chartTableHeader" localSheetId="2">MTSS.MM!$A$10:$E$10</definedName>
    <definedName name="chartTableName" localSheetId="4">' MOEX 5 Years'!$A$9:$A$9</definedName>
    <definedName name="chartTableName" localSheetId="2">MTSS.MM!$A$9:$A$9</definedName>
    <definedName name="chartTableTotal" localSheetId="4">' MOEX 5 Years'!$B$9:$B$9</definedName>
    <definedName name="chartTableTotal" localSheetId="2">MTSS.MM!$B$9:$B$9</definedName>
    <definedName name="CLS" localSheetId="4">' MOEX 5 Years'!$B$30:$B$1290</definedName>
    <definedName name="CLS" localSheetId="1">'.IMOEX'!$B$18:$B$270</definedName>
    <definedName name="CLS" localSheetId="2">MTSS.MM!$B$32:$B$284</definedName>
    <definedName name="DAT" localSheetId="4">' MOEX 5 Years'!$A$30:$A$1290</definedName>
    <definedName name="DAT" localSheetId="1">'.IMOEX'!$A$18:$A$270</definedName>
    <definedName name="DAT" localSheetId="2">MTSS.MM!$A$32:$A$284</definedName>
    <definedName name="filterValues" localSheetId="4">' MOEX 5 Years'!$A$4:$A$6</definedName>
    <definedName name="filterValues" localSheetId="1">'.IMOEX'!$A$4:$A$6</definedName>
    <definedName name="filterValues" localSheetId="2">MTSS.MM!$A$4:$A$6</definedName>
    <definedName name="HIG" localSheetId="4">' MOEX 5 Years'!$G$30:$G$1290</definedName>
    <definedName name="HIG" localSheetId="1">'.IMOEX'!$G$18:$G$270</definedName>
    <definedName name="HIG" localSheetId="2">MTSS.MM!$G$32:$G$284</definedName>
    <definedName name="LOW" localSheetId="4">' MOEX 5 Years'!$F$30:$F$1290</definedName>
    <definedName name="LOW" localSheetId="1">'.IMOEX'!$F$18:$F$270</definedName>
    <definedName name="LOW" localSheetId="2">MTSS.MM!$F$32:$F$284</definedName>
    <definedName name="NET" localSheetId="4">' MOEX 5 Years'!$C$30:$C$1290</definedName>
    <definedName name="NET" localSheetId="1">'.IMOEX'!$C$18:$C$270</definedName>
    <definedName name="NET" localSheetId="2">MTSS.MM!$C$32:$C$284</definedName>
    <definedName name="OPN" localSheetId="4">' MOEX 5 Years'!$E$30:$E$1290</definedName>
    <definedName name="OPN" localSheetId="1">'.IMOEX'!$E$18:$E$270</definedName>
    <definedName name="OPN" localSheetId="2">MTSS.MM!$E$32:$E$284</definedName>
    <definedName name="PCC" localSheetId="4">' MOEX 5 Years'!$D$30:$D$1290</definedName>
    <definedName name="PCC" localSheetId="1">'.IMOEX'!$D$18:$D$270</definedName>
    <definedName name="PCC" localSheetId="2">MTSS.MM!$D$32:$D$284</definedName>
    <definedName name="phTableData" localSheetId="4">' MOEX 5 Years'!$A$30:$I$1290</definedName>
    <definedName name="phTableData" localSheetId="1">'.IMOEX'!$A$18:$I$270</definedName>
    <definedName name="phTableData" localSheetId="2">MTSS.MM!$A$32:$I$284</definedName>
    <definedName name="phTableHeader" localSheetId="4">' MOEX 5 Years'!$A$29:$I$29</definedName>
    <definedName name="phTableHeader" localSheetId="1">'.IMOEX'!$A$17:$I$17</definedName>
    <definedName name="phTableHeader" localSheetId="2">MTSS.MM!$A$31:$I$31</definedName>
    <definedName name="phTableName" localSheetId="4">' MOEX 5 Years'!$A$28:$A$28</definedName>
    <definedName name="phTableName" localSheetId="1">'.IMOEX'!$A$16:$A$16</definedName>
    <definedName name="phTableName" localSheetId="2">MTSS.MM!$A$30:$A$30</definedName>
    <definedName name="sheetHeader" localSheetId="4">' MOEX 5 Years'!$A$1:$A$1</definedName>
    <definedName name="sheetHeader" localSheetId="1">'.IMOEX'!$A$1:$A$1</definedName>
    <definedName name="sheetHeader" localSheetId="2">MTSS.MM!$A$1:$A$1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'Cost of Equity Re '!$F$10</definedName>
    <definedName name="solver_typ" localSheetId="0" hidden="1">1</definedName>
    <definedName name="solver_val" localSheetId="0" hidden="1">0</definedName>
    <definedName name="solver_ver" localSheetId="0" hidden="1">3</definedName>
    <definedName name="statPriceChangeTableData" localSheetId="4">' MOEX 5 Years'!$K$23:$M$25</definedName>
    <definedName name="statPriceChangeTableData" localSheetId="1">'.IMOEX'!$F$11:$H$13</definedName>
    <definedName name="statPriceChangeTableData" localSheetId="2">MTSS.MM!$K$25:$M$27</definedName>
    <definedName name="statPriceChangeTableHeader" localSheetId="4">' MOEX 5 Years'!$K$22:$M$22</definedName>
    <definedName name="statPriceChangeTableHeader" localSheetId="1">'.IMOEX'!$F$10:$H$10</definedName>
    <definedName name="statPriceChangeTableHeader" localSheetId="2">MTSS.MM!$K$24:$M$24</definedName>
    <definedName name="statPriceTableData" localSheetId="4">' MOEX 5 Years'!$A$23:$C$25</definedName>
    <definedName name="statPriceTableData" localSheetId="1">'.IMOEX'!$A$11:$C$13</definedName>
    <definedName name="statPriceTableData" localSheetId="2">MTSS.MM!$A$25:$C$27</definedName>
    <definedName name="statPriceTableHeader" localSheetId="4">' MOEX 5 Years'!$A$22:$C$22</definedName>
    <definedName name="statPriceTableHeader" localSheetId="1">'.IMOEX'!$A$10:$C$10</definedName>
    <definedName name="statPriceTableHeader" localSheetId="2">MTSS.MM!$A$24:$C$24</definedName>
    <definedName name="statTableName" localSheetId="4">' MOEX 5 Years'!$A$21:$A$21</definedName>
    <definedName name="statTableName" localSheetId="1">'.IMOEX'!$A$9:$A$9</definedName>
    <definedName name="statTableName" localSheetId="2">MTSS.MM!$A$23:$A$23</definedName>
    <definedName name="statTurnoverTableData" localSheetId="4">' MOEX 5 Years'!$N$23:$P$25</definedName>
    <definedName name="statTurnoverTableData" localSheetId="1">'.IMOEX'!$I$11:$K$13</definedName>
    <definedName name="statTurnoverTableData" localSheetId="2">MTSS.MM!$N$25:$P$27</definedName>
    <definedName name="statTurnoverTableHeader" localSheetId="4">' MOEX 5 Years'!$N$22:$P$22</definedName>
    <definedName name="statTurnoverTableHeader" localSheetId="1">'.IMOEX'!$I$10:$K$10</definedName>
    <definedName name="statTurnoverTableHeader" localSheetId="2">MTSS.MM!$N$24:$P$24</definedName>
    <definedName name="statUpDownTableData" localSheetId="4">' MOEX 5 Years'!$I$23:$J$25</definedName>
    <definedName name="statUpDownTableData" localSheetId="1">'.IMOEX'!$D$11:$E$13</definedName>
    <definedName name="statUpDownTableData" localSheetId="2">MTSS.MM!$I$25:$J$27</definedName>
    <definedName name="statUpDownTableHeader" localSheetId="4">' MOEX 5 Years'!$I$22:$J$22</definedName>
    <definedName name="statUpDownTableHeader" localSheetId="1">'.IMOEX'!$D$10:$E$10</definedName>
    <definedName name="statUpDownTableHeader" localSheetId="2">MTSS.MM!$I$24:$J$24</definedName>
    <definedName name="statVolumeTableData" localSheetId="4">' MOEX 5 Years'!$D$23:$H$25</definedName>
    <definedName name="statVolumeTableData" localSheetId="2">MTSS.MM!$D$25:$H$27</definedName>
    <definedName name="statVolumeTableHeader" localSheetId="4">' MOEX 5 Years'!$D$22:$H$22</definedName>
    <definedName name="statVolumeTableHeader" localSheetId="2">MTSS.MM!$D$24:$H$24</definedName>
    <definedName name="TOV" localSheetId="4">' MOEX 5 Years'!$I$30:$I$1290</definedName>
    <definedName name="TOV" localSheetId="1">'.IMOEX'!$I$18:$I$270</definedName>
    <definedName name="TOV" localSheetId="2">MTSS.MM!$I$32:$I$284</definedName>
    <definedName name="VOL" localSheetId="4">' MOEX 5 Years'!$H$30:$H$1290</definedName>
    <definedName name="VOL" localSheetId="1">'.IMOEX'!$H$18:$H$270</definedName>
    <definedName name="VOL" localSheetId="2">MTSS.MM!$H$32:$H$284</definedName>
  </definedNames>
  <calcPr calcId="152511"/>
  <fileRecoveryPr repairLoad="1"/>
</workbook>
</file>

<file path=xl/calcChain.xml><?xml version="1.0" encoding="utf-8"?>
<calcChain xmlns="http://schemas.openxmlformats.org/spreadsheetml/2006/main">
  <c r="M30" i="5" l="1"/>
  <c r="G4" i="7"/>
  <c r="B4" i="7"/>
  <c r="M10" i="1"/>
  <c r="F10" i="1"/>
  <c r="W15" i="1"/>
  <c r="L30" i="5" l="1"/>
  <c r="N10" i="1"/>
  <c r="C4" i="7"/>
  <c r="AB36" i="6"/>
  <c r="AD35" i="6"/>
  <c r="AD32" i="6"/>
  <c r="AD31" i="6"/>
  <c r="AD28" i="6"/>
  <c r="AD27" i="6"/>
  <c r="AD24" i="6"/>
  <c r="AD23" i="6"/>
  <c r="C262" i="1"/>
  <c r="B262" i="1"/>
  <c r="A262" i="1"/>
  <c r="D261" i="1"/>
  <c r="C261" i="1"/>
  <c r="E261" i="1" s="1"/>
  <c r="B261" i="1"/>
  <c r="A261" i="1"/>
  <c r="E260" i="1"/>
  <c r="D260" i="1"/>
  <c r="C260" i="1"/>
  <c r="B260" i="1"/>
  <c r="A260" i="1"/>
  <c r="E259" i="1"/>
  <c r="C259" i="1"/>
  <c r="B259" i="1"/>
  <c r="D259" i="1" s="1"/>
  <c r="A259" i="1"/>
  <c r="C258" i="1"/>
  <c r="E258" i="1" s="1"/>
  <c r="B258" i="1"/>
  <c r="A258" i="1"/>
  <c r="D257" i="1"/>
  <c r="C257" i="1"/>
  <c r="E257" i="1" s="1"/>
  <c r="B257" i="1"/>
  <c r="A257" i="1"/>
  <c r="E256" i="1"/>
  <c r="D256" i="1"/>
  <c r="C256" i="1"/>
  <c r="B256" i="1"/>
  <c r="A256" i="1"/>
  <c r="E255" i="1"/>
  <c r="C255" i="1"/>
  <c r="B255" i="1"/>
  <c r="D255" i="1" s="1"/>
  <c r="A255" i="1"/>
  <c r="C254" i="1"/>
  <c r="E254" i="1" s="1"/>
  <c r="B254" i="1"/>
  <c r="A254" i="1"/>
  <c r="D253" i="1"/>
  <c r="C253" i="1"/>
  <c r="E253" i="1" s="1"/>
  <c r="B253" i="1"/>
  <c r="A253" i="1"/>
  <c r="E252" i="1"/>
  <c r="D252" i="1"/>
  <c r="C252" i="1"/>
  <c r="B252" i="1"/>
  <c r="A252" i="1"/>
  <c r="E251" i="1"/>
  <c r="C251" i="1"/>
  <c r="B251" i="1"/>
  <c r="D251" i="1" s="1"/>
  <c r="A251" i="1"/>
  <c r="C250" i="1"/>
  <c r="E250" i="1" s="1"/>
  <c r="B250" i="1"/>
  <c r="A250" i="1"/>
  <c r="D249" i="1"/>
  <c r="C249" i="1"/>
  <c r="E249" i="1" s="1"/>
  <c r="B249" i="1"/>
  <c r="A249" i="1"/>
  <c r="E248" i="1"/>
  <c r="D248" i="1"/>
  <c r="C248" i="1"/>
  <c r="B248" i="1"/>
  <c r="A248" i="1"/>
  <c r="E247" i="1"/>
  <c r="C247" i="1"/>
  <c r="B247" i="1"/>
  <c r="D247" i="1" s="1"/>
  <c r="A247" i="1"/>
  <c r="C246" i="1"/>
  <c r="E246" i="1" s="1"/>
  <c r="B246" i="1"/>
  <c r="A246" i="1"/>
  <c r="D245" i="1"/>
  <c r="C245" i="1"/>
  <c r="E245" i="1" s="1"/>
  <c r="B245" i="1"/>
  <c r="A245" i="1"/>
  <c r="E244" i="1"/>
  <c r="D244" i="1"/>
  <c r="C244" i="1"/>
  <c r="B244" i="1"/>
  <c r="A244" i="1"/>
  <c r="E243" i="1"/>
  <c r="C243" i="1"/>
  <c r="B243" i="1"/>
  <c r="D243" i="1" s="1"/>
  <c r="A243" i="1"/>
  <c r="C242" i="1"/>
  <c r="E242" i="1" s="1"/>
  <c r="B242" i="1"/>
  <c r="A242" i="1"/>
  <c r="D241" i="1"/>
  <c r="C241" i="1"/>
  <c r="E241" i="1" s="1"/>
  <c r="B241" i="1"/>
  <c r="A241" i="1"/>
  <c r="E240" i="1"/>
  <c r="D240" i="1"/>
  <c r="C240" i="1"/>
  <c r="B240" i="1"/>
  <c r="A240" i="1"/>
  <c r="E239" i="1"/>
  <c r="C239" i="1"/>
  <c r="B239" i="1"/>
  <c r="D239" i="1" s="1"/>
  <c r="A239" i="1"/>
  <c r="C238" i="1"/>
  <c r="E238" i="1" s="1"/>
  <c r="B238" i="1"/>
  <c r="A238" i="1"/>
  <c r="D237" i="1"/>
  <c r="C237" i="1"/>
  <c r="E237" i="1" s="1"/>
  <c r="B237" i="1"/>
  <c r="A237" i="1"/>
  <c r="E236" i="1"/>
  <c r="D236" i="1"/>
  <c r="C236" i="1"/>
  <c r="B236" i="1"/>
  <c r="A236" i="1"/>
  <c r="E235" i="1"/>
  <c r="C235" i="1"/>
  <c r="B235" i="1"/>
  <c r="D235" i="1" s="1"/>
  <c r="A235" i="1"/>
  <c r="C234" i="1"/>
  <c r="E234" i="1" s="1"/>
  <c r="B234" i="1"/>
  <c r="A234" i="1"/>
  <c r="D233" i="1"/>
  <c r="C233" i="1"/>
  <c r="E233" i="1" s="1"/>
  <c r="B233" i="1"/>
  <c r="A233" i="1"/>
  <c r="E232" i="1"/>
  <c r="D232" i="1"/>
  <c r="C232" i="1"/>
  <c r="B232" i="1"/>
  <c r="A232" i="1"/>
  <c r="E231" i="1"/>
  <c r="C231" i="1"/>
  <c r="B231" i="1"/>
  <c r="D231" i="1" s="1"/>
  <c r="A231" i="1"/>
  <c r="C230" i="1"/>
  <c r="E230" i="1" s="1"/>
  <c r="B230" i="1"/>
  <c r="A230" i="1"/>
  <c r="D229" i="1"/>
  <c r="C229" i="1"/>
  <c r="E229" i="1" s="1"/>
  <c r="B229" i="1"/>
  <c r="A229" i="1"/>
  <c r="E228" i="1"/>
  <c r="D228" i="1"/>
  <c r="C228" i="1"/>
  <c r="B228" i="1"/>
  <c r="A228" i="1"/>
  <c r="E227" i="1"/>
  <c r="C227" i="1"/>
  <c r="B227" i="1"/>
  <c r="D227" i="1" s="1"/>
  <c r="A227" i="1"/>
  <c r="C226" i="1"/>
  <c r="E226" i="1" s="1"/>
  <c r="B226" i="1"/>
  <c r="A226" i="1"/>
  <c r="D225" i="1"/>
  <c r="C225" i="1"/>
  <c r="E225" i="1" s="1"/>
  <c r="B225" i="1"/>
  <c r="A225" i="1"/>
  <c r="E224" i="1"/>
  <c r="D224" i="1"/>
  <c r="C224" i="1"/>
  <c r="B224" i="1"/>
  <c r="A224" i="1"/>
  <c r="E223" i="1"/>
  <c r="C223" i="1"/>
  <c r="B223" i="1"/>
  <c r="D223" i="1" s="1"/>
  <c r="A223" i="1"/>
  <c r="C222" i="1"/>
  <c r="E222" i="1" s="1"/>
  <c r="B222" i="1"/>
  <c r="A222" i="1"/>
  <c r="D221" i="1"/>
  <c r="C221" i="1"/>
  <c r="E221" i="1" s="1"/>
  <c r="B221" i="1"/>
  <c r="A221" i="1"/>
  <c r="E220" i="1"/>
  <c r="D220" i="1"/>
  <c r="C220" i="1"/>
  <c r="B220" i="1"/>
  <c r="A220" i="1"/>
  <c r="E219" i="1"/>
  <c r="C219" i="1"/>
  <c r="B219" i="1"/>
  <c r="D219" i="1" s="1"/>
  <c r="A219" i="1"/>
  <c r="C218" i="1"/>
  <c r="E218" i="1" s="1"/>
  <c r="B218" i="1"/>
  <c r="A218" i="1"/>
  <c r="D217" i="1"/>
  <c r="C217" i="1"/>
  <c r="E217" i="1" s="1"/>
  <c r="B217" i="1"/>
  <c r="A217" i="1"/>
  <c r="E216" i="1"/>
  <c r="D216" i="1"/>
  <c r="C216" i="1"/>
  <c r="B216" i="1"/>
  <c r="A216" i="1"/>
  <c r="E215" i="1"/>
  <c r="C215" i="1"/>
  <c r="B215" i="1"/>
  <c r="D215" i="1" s="1"/>
  <c r="A215" i="1"/>
  <c r="C214" i="1"/>
  <c r="E214" i="1" s="1"/>
  <c r="B214" i="1"/>
  <c r="A214" i="1"/>
  <c r="D213" i="1"/>
  <c r="C213" i="1"/>
  <c r="E213" i="1" s="1"/>
  <c r="B213" i="1"/>
  <c r="A213" i="1"/>
  <c r="E212" i="1"/>
  <c r="D212" i="1"/>
  <c r="C212" i="1"/>
  <c r="B212" i="1"/>
  <c r="A212" i="1"/>
  <c r="E211" i="1"/>
  <c r="C211" i="1"/>
  <c r="B211" i="1"/>
  <c r="D211" i="1" s="1"/>
  <c r="A211" i="1"/>
  <c r="C210" i="1"/>
  <c r="E210" i="1" s="1"/>
  <c r="B210" i="1"/>
  <c r="A210" i="1"/>
  <c r="D209" i="1"/>
  <c r="C209" i="1"/>
  <c r="E209" i="1" s="1"/>
  <c r="B209" i="1"/>
  <c r="A209" i="1"/>
  <c r="E208" i="1"/>
  <c r="D208" i="1"/>
  <c r="C208" i="1"/>
  <c r="B208" i="1"/>
  <c r="A208" i="1"/>
  <c r="E207" i="1"/>
  <c r="C207" i="1"/>
  <c r="B207" i="1"/>
  <c r="D207" i="1" s="1"/>
  <c r="A207" i="1"/>
  <c r="C206" i="1"/>
  <c r="E206" i="1" s="1"/>
  <c r="B206" i="1"/>
  <c r="A206" i="1"/>
  <c r="D205" i="1"/>
  <c r="C205" i="1"/>
  <c r="E205" i="1" s="1"/>
  <c r="B205" i="1"/>
  <c r="A205" i="1"/>
  <c r="E204" i="1"/>
  <c r="D204" i="1"/>
  <c r="C204" i="1"/>
  <c r="B204" i="1"/>
  <c r="A204" i="1"/>
  <c r="E203" i="1"/>
  <c r="C203" i="1"/>
  <c r="B203" i="1"/>
  <c r="D203" i="1" s="1"/>
  <c r="A203" i="1"/>
  <c r="C202" i="1"/>
  <c r="E202" i="1" s="1"/>
  <c r="B202" i="1"/>
  <c r="A202" i="1"/>
  <c r="D201" i="1"/>
  <c r="C201" i="1"/>
  <c r="E201" i="1" s="1"/>
  <c r="B201" i="1"/>
  <c r="A201" i="1"/>
  <c r="E200" i="1"/>
  <c r="D200" i="1"/>
  <c r="C200" i="1"/>
  <c r="B200" i="1"/>
  <c r="A200" i="1"/>
  <c r="E199" i="1"/>
  <c r="C199" i="1"/>
  <c r="B199" i="1"/>
  <c r="D199" i="1" s="1"/>
  <c r="A199" i="1"/>
  <c r="C198" i="1"/>
  <c r="E198" i="1" s="1"/>
  <c r="B198" i="1"/>
  <c r="A198" i="1"/>
  <c r="D197" i="1"/>
  <c r="C197" i="1"/>
  <c r="E197" i="1" s="1"/>
  <c r="B197" i="1"/>
  <c r="A197" i="1"/>
  <c r="E196" i="1"/>
  <c r="D196" i="1"/>
  <c r="C196" i="1"/>
  <c r="B196" i="1"/>
  <c r="A196" i="1"/>
  <c r="E195" i="1"/>
  <c r="C195" i="1"/>
  <c r="B195" i="1"/>
  <c r="D195" i="1" s="1"/>
  <c r="A195" i="1"/>
  <c r="C194" i="1"/>
  <c r="E194" i="1" s="1"/>
  <c r="B194" i="1"/>
  <c r="A194" i="1"/>
  <c r="D193" i="1"/>
  <c r="C193" i="1"/>
  <c r="E193" i="1" s="1"/>
  <c r="B193" i="1"/>
  <c r="A193" i="1"/>
  <c r="E192" i="1"/>
  <c r="D192" i="1"/>
  <c r="C192" i="1"/>
  <c r="B192" i="1"/>
  <c r="A192" i="1"/>
  <c r="E191" i="1"/>
  <c r="C191" i="1"/>
  <c r="B191" i="1"/>
  <c r="D191" i="1" s="1"/>
  <c r="A191" i="1"/>
  <c r="C190" i="1"/>
  <c r="E190" i="1" s="1"/>
  <c r="B190" i="1"/>
  <c r="A190" i="1"/>
  <c r="D189" i="1"/>
  <c r="C189" i="1"/>
  <c r="E189" i="1" s="1"/>
  <c r="B189" i="1"/>
  <c r="A189" i="1"/>
  <c r="E188" i="1"/>
  <c r="D188" i="1"/>
  <c r="C188" i="1"/>
  <c r="B188" i="1"/>
  <c r="A188" i="1"/>
  <c r="E187" i="1"/>
  <c r="C187" i="1"/>
  <c r="B187" i="1"/>
  <c r="D187" i="1" s="1"/>
  <c r="A187" i="1"/>
  <c r="C186" i="1"/>
  <c r="E186" i="1" s="1"/>
  <c r="B186" i="1"/>
  <c r="A186" i="1"/>
  <c r="D185" i="1"/>
  <c r="C185" i="1"/>
  <c r="E185" i="1" s="1"/>
  <c r="B185" i="1"/>
  <c r="A185" i="1"/>
  <c r="E184" i="1"/>
  <c r="D184" i="1"/>
  <c r="C184" i="1"/>
  <c r="B184" i="1"/>
  <c r="A184" i="1"/>
  <c r="E183" i="1"/>
  <c r="C183" i="1"/>
  <c r="B183" i="1"/>
  <c r="D183" i="1" s="1"/>
  <c r="A183" i="1"/>
  <c r="C182" i="1"/>
  <c r="E182" i="1" s="1"/>
  <c r="B182" i="1"/>
  <c r="A182" i="1"/>
  <c r="D181" i="1"/>
  <c r="C181" i="1"/>
  <c r="E181" i="1" s="1"/>
  <c r="B181" i="1"/>
  <c r="A181" i="1"/>
  <c r="E180" i="1"/>
  <c r="D180" i="1"/>
  <c r="C180" i="1"/>
  <c r="B180" i="1"/>
  <c r="A180" i="1"/>
  <c r="E179" i="1"/>
  <c r="C179" i="1"/>
  <c r="B179" i="1"/>
  <c r="D179" i="1" s="1"/>
  <c r="A179" i="1"/>
  <c r="C178" i="1"/>
  <c r="E178" i="1" s="1"/>
  <c r="B178" i="1"/>
  <c r="A178" i="1"/>
  <c r="D177" i="1"/>
  <c r="C177" i="1"/>
  <c r="E177" i="1" s="1"/>
  <c r="B177" i="1"/>
  <c r="A177" i="1"/>
  <c r="E176" i="1"/>
  <c r="D176" i="1"/>
  <c r="C176" i="1"/>
  <c r="B176" i="1"/>
  <c r="A176" i="1"/>
  <c r="E175" i="1"/>
  <c r="C175" i="1"/>
  <c r="B175" i="1"/>
  <c r="D175" i="1" s="1"/>
  <c r="A175" i="1"/>
  <c r="C174" i="1"/>
  <c r="E174" i="1" s="1"/>
  <c r="B174" i="1"/>
  <c r="A174" i="1"/>
  <c r="D173" i="1"/>
  <c r="C173" i="1"/>
  <c r="E173" i="1" s="1"/>
  <c r="B173" i="1"/>
  <c r="A173" i="1"/>
  <c r="E172" i="1"/>
  <c r="D172" i="1"/>
  <c r="C172" i="1"/>
  <c r="B172" i="1"/>
  <c r="A172" i="1"/>
  <c r="E171" i="1"/>
  <c r="C171" i="1"/>
  <c r="B171" i="1"/>
  <c r="D171" i="1" s="1"/>
  <c r="A171" i="1"/>
  <c r="C170" i="1"/>
  <c r="E170" i="1" s="1"/>
  <c r="B170" i="1"/>
  <c r="A170" i="1"/>
  <c r="D169" i="1"/>
  <c r="C169" i="1"/>
  <c r="E169" i="1" s="1"/>
  <c r="B169" i="1"/>
  <c r="A169" i="1"/>
  <c r="E168" i="1"/>
  <c r="D168" i="1"/>
  <c r="C168" i="1"/>
  <c r="B168" i="1"/>
  <c r="A168" i="1"/>
  <c r="E167" i="1"/>
  <c r="C167" i="1"/>
  <c r="B167" i="1"/>
  <c r="D167" i="1" s="1"/>
  <c r="A167" i="1"/>
  <c r="C166" i="1"/>
  <c r="E166" i="1" s="1"/>
  <c r="B166" i="1"/>
  <c r="A166" i="1"/>
  <c r="D165" i="1"/>
  <c r="C165" i="1"/>
  <c r="E165" i="1" s="1"/>
  <c r="B165" i="1"/>
  <c r="A165" i="1"/>
  <c r="E164" i="1"/>
  <c r="D164" i="1"/>
  <c r="C164" i="1"/>
  <c r="B164" i="1"/>
  <c r="A164" i="1"/>
  <c r="E163" i="1"/>
  <c r="C163" i="1"/>
  <c r="B163" i="1"/>
  <c r="D163" i="1" s="1"/>
  <c r="A163" i="1"/>
  <c r="C162" i="1"/>
  <c r="E162" i="1" s="1"/>
  <c r="B162" i="1"/>
  <c r="A162" i="1"/>
  <c r="D161" i="1"/>
  <c r="C161" i="1"/>
  <c r="E161" i="1" s="1"/>
  <c r="B161" i="1"/>
  <c r="A161" i="1"/>
  <c r="E160" i="1"/>
  <c r="D160" i="1"/>
  <c r="C160" i="1"/>
  <c r="B160" i="1"/>
  <c r="A160" i="1"/>
  <c r="E159" i="1"/>
  <c r="C159" i="1"/>
  <c r="B159" i="1"/>
  <c r="D159" i="1" s="1"/>
  <c r="A159" i="1"/>
  <c r="C158" i="1"/>
  <c r="E158" i="1" s="1"/>
  <c r="B158" i="1"/>
  <c r="A158" i="1"/>
  <c r="D157" i="1"/>
  <c r="C157" i="1"/>
  <c r="E157" i="1" s="1"/>
  <c r="B157" i="1"/>
  <c r="A157" i="1"/>
  <c r="E156" i="1"/>
  <c r="D156" i="1"/>
  <c r="C156" i="1"/>
  <c r="B156" i="1"/>
  <c r="A156" i="1"/>
  <c r="E155" i="1"/>
  <c r="C155" i="1"/>
  <c r="B155" i="1"/>
  <c r="D155" i="1" s="1"/>
  <c r="A155" i="1"/>
  <c r="C154" i="1"/>
  <c r="E154" i="1" s="1"/>
  <c r="B154" i="1"/>
  <c r="A154" i="1"/>
  <c r="D153" i="1"/>
  <c r="C153" i="1"/>
  <c r="E153" i="1" s="1"/>
  <c r="B153" i="1"/>
  <c r="A153" i="1"/>
  <c r="E152" i="1"/>
  <c r="D152" i="1"/>
  <c r="C152" i="1"/>
  <c r="B152" i="1"/>
  <c r="A152" i="1"/>
  <c r="E151" i="1"/>
  <c r="C151" i="1"/>
  <c r="B151" i="1"/>
  <c r="D151" i="1" s="1"/>
  <c r="A151" i="1"/>
  <c r="C150" i="1"/>
  <c r="E150" i="1" s="1"/>
  <c r="B150" i="1"/>
  <c r="A150" i="1"/>
  <c r="D149" i="1"/>
  <c r="C149" i="1"/>
  <c r="E149" i="1" s="1"/>
  <c r="B149" i="1"/>
  <c r="A149" i="1"/>
  <c r="E148" i="1"/>
  <c r="D148" i="1"/>
  <c r="C148" i="1"/>
  <c r="B148" i="1"/>
  <c r="A148" i="1"/>
  <c r="E147" i="1"/>
  <c r="C147" i="1"/>
  <c r="B147" i="1"/>
  <c r="D147" i="1" s="1"/>
  <c r="A147" i="1"/>
  <c r="C146" i="1"/>
  <c r="E146" i="1" s="1"/>
  <c r="B146" i="1"/>
  <c r="A146" i="1"/>
  <c r="D145" i="1"/>
  <c r="C145" i="1"/>
  <c r="E145" i="1" s="1"/>
  <c r="B145" i="1"/>
  <c r="A145" i="1"/>
  <c r="E144" i="1"/>
  <c r="D144" i="1"/>
  <c r="C144" i="1"/>
  <c r="B144" i="1"/>
  <c r="A144" i="1"/>
  <c r="E143" i="1"/>
  <c r="C143" i="1"/>
  <c r="B143" i="1"/>
  <c r="D143" i="1" s="1"/>
  <c r="A143" i="1"/>
  <c r="C142" i="1"/>
  <c r="E142" i="1" s="1"/>
  <c r="B142" i="1"/>
  <c r="A142" i="1"/>
  <c r="D141" i="1"/>
  <c r="C141" i="1"/>
  <c r="E141" i="1" s="1"/>
  <c r="B141" i="1"/>
  <c r="A141" i="1"/>
  <c r="E140" i="1"/>
  <c r="D140" i="1"/>
  <c r="C140" i="1"/>
  <c r="B140" i="1"/>
  <c r="A140" i="1"/>
  <c r="E139" i="1"/>
  <c r="C139" i="1"/>
  <c r="B139" i="1"/>
  <c r="D139" i="1" s="1"/>
  <c r="A139" i="1"/>
  <c r="C138" i="1"/>
  <c r="E138" i="1" s="1"/>
  <c r="B138" i="1"/>
  <c r="A138" i="1"/>
  <c r="D137" i="1"/>
  <c r="C137" i="1"/>
  <c r="E137" i="1" s="1"/>
  <c r="B137" i="1"/>
  <c r="A137" i="1"/>
  <c r="E136" i="1"/>
  <c r="D136" i="1"/>
  <c r="C136" i="1"/>
  <c r="B136" i="1"/>
  <c r="A136" i="1"/>
  <c r="E135" i="1"/>
  <c r="C135" i="1"/>
  <c r="B135" i="1"/>
  <c r="D135" i="1" s="1"/>
  <c r="A135" i="1"/>
  <c r="C134" i="1"/>
  <c r="E134" i="1" s="1"/>
  <c r="B134" i="1"/>
  <c r="A134" i="1"/>
  <c r="D133" i="1"/>
  <c r="C133" i="1"/>
  <c r="E133" i="1" s="1"/>
  <c r="B133" i="1"/>
  <c r="A133" i="1"/>
  <c r="E132" i="1"/>
  <c r="D132" i="1"/>
  <c r="C132" i="1"/>
  <c r="B132" i="1"/>
  <c r="A132" i="1"/>
  <c r="E131" i="1"/>
  <c r="C131" i="1"/>
  <c r="B131" i="1"/>
  <c r="D131" i="1" s="1"/>
  <c r="A131" i="1"/>
  <c r="C130" i="1"/>
  <c r="E130" i="1" s="1"/>
  <c r="B130" i="1"/>
  <c r="A130" i="1"/>
  <c r="D129" i="1"/>
  <c r="C129" i="1"/>
  <c r="E129" i="1" s="1"/>
  <c r="B129" i="1"/>
  <c r="A129" i="1"/>
  <c r="E128" i="1"/>
  <c r="D128" i="1"/>
  <c r="C128" i="1"/>
  <c r="B128" i="1"/>
  <c r="A128" i="1"/>
  <c r="E127" i="1"/>
  <c r="C127" i="1"/>
  <c r="B127" i="1"/>
  <c r="D127" i="1" s="1"/>
  <c r="A127" i="1"/>
  <c r="C126" i="1"/>
  <c r="E126" i="1" s="1"/>
  <c r="B126" i="1"/>
  <c r="A126" i="1"/>
  <c r="D125" i="1"/>
  <c r="C125" i="1"/>
  <c r="E125" i="1" s="1"/>
  <c r="B125" i="1"/>
  <c r="A125" i="1"/>
  <c r="E124" i="1"/>
  <c r="D124" i="1"/>
  <c r="C124" i="1"/>
  <c r="B124" i="1"/>
  <c r="A124" i="1"/>
  <c r="E123" i="1"/>
  <c r="C123" i="1"/>
  <c r="B123" i="1"/>
  <c r="D123" i="1" s="1"/>
  <c r="A123" i="1"/>
  <c r="C122" i="1"/>
  <c r="E122" i="1" s="1"/>
  <c r="B122" i="1"/>
  <c r="A122" i="1"/>
  <c r="D121" i="1"/>
  <c r="C121" i="1"/>
  <c r="E121" i="1" s="1"/>
  <c r="B121" i="1"/>
  <c r="A121" i="1"/>
  <c r="E120" i="1"/>
  <c r="D120" i="1"/>
  <c r="C120" i="1"/>
  <c r="B120" i="1"/>
  <c r="A120" i="1"/>
  <c r="E119" i="1"/>
  <c r="C119" i="1"/>
  <c r="B119" i="1"/>
  <c r="D119" i="1" s="1"/>
  <c r="A119" i="1"/>
  <c r="C118" i="1"/>
  <c r="E118" i="1" s="1"/>
  <c r="B118" i="1"/>
  <c r="A118" i="1"/>
  <c r="D117" i="1"/>
  <c r="C117" i="1"/>
  <c r="E117" i="1" s="1"/>
  <c r="B117" i="1"/>
  <c r="A117" i="1"/>
  <c r="E116" i="1"/>
  <c r="D116" i="1"/>
  <c r="C116" i="1"/>
  <c r="B116" i="1"/>
  <c r="A116" i="1"/>
  <c r="E115" i="1"/>
  <c r="C115" i="1"/>
  <c r="B115" i="1"/>
  <c r="D115" i="1" s="1"/>
  <c r="A115" i="1"/>
  <c r="C114" i="1"/>
  <c r="E114" i="1" s="1"/>
  <c r="B114" i="1"/>
  <c r="A114" i="1"/>
  <c r="D113" i="1"/>
  <c r="C113" i="1"/>
  <c r="E113" i="1" s="1"/>
  <c r="B113" i="1"/>
  <c r="A113" i="1"/>
  <c r="E112" i="1"/>
  <c r="D112" i="1"/>
  <c r="C112" i="1"/>
  <c r="B112" i="1"/>
  <c r="A112" i="1"/>
  <c r="E111" i="1"/>
  <c r="C111" i="1"/>
  <c r="B111" i="1"/>
  <c r="D111" i="1" s="1"/>
  <c r="A111" i="1"/>
  <c r="C110" i="1"/>
  <c r="E110" i="1" s="1"/>
  <c r="B110" i="1"/>
  <c r="A110" i="1"/>
  <c r="C109" i="1"/>
  <c r="B109" i="1"/>
  <c r="A109" i="1"/>
  <c r="D108" i="1"/>
  <c r="C108" i="1"/>
  <c r="B108" i="1"/>
  <c r="A108" i="1"/>
  <c r="C107" i="1"/>
  <c r="E107" i="1" s="1"/>
  <c r="B107" i="1"/>
  <c r="D107" i="1" s="1"/>
  <c r="A107" i="1"/>
  <c r="D106" i="1"/>
  <c r="C106" i="1"/>
  <c r="E106" i="1" s="1"/>
  <c r="B106" i="1"/>
  <c r="A106" i="1"/>
  <c r="D105" i="1"/>
  <c r="C105" i="1"/>
  <c r="B105" i="1"/>
  <c r="A105" i="1"/>
  <c r="E104" i="1"/>
  <c r="C104" i="1"/>
  <c r="B104" i="1"/>
  <c r="D104" i="1" s="1"/>
  <c r="A104" i="1"/>
  <c r="E103" i="1"/>
  <c r="C103" i="1"/>
  <c r="B103" i="1"/>
  <c r="D103" i="1" s="1"/>
  <c r="A103" i="1"/>
  <c r="C102" i="1"/>
  <c r="E102" i="1" s="1"/>
  <c r="B102" i="1"/>
  <c r="A102" i="1"/>
  <c r="C101" i="1"/>
  <c r="E101" i="1" s="1"/>
  <c r="B101" i="1"/>
  <c r="D101" i="1" s="1"/>
  <c r="A101" i="1"/>
  <c r="C100" i="1"/>
  <c r="E100" i="1" s="1"/>
  <c r="B100" i="1"/>
  <c r="A100" i="1"/>
  <c r="D99" i="1"/>
  <c r="C99" i="1"/>
  <c r="B99" i="1"/>
  <c r="A99" i="1"/>
  <c r="E98" i="1"/>
  <c r="C98" i="1"/>
  <c r="B98" i="1"/>
  <c r="D98" i="1" s="1"/>
  <c r="A98" i="1"/>
  <c r="C97" i="1"/>
  <c r="E97" i="1" s="1"/>
  <c r="B97" i="1"/>
  <c r="D97" i="1" s="1"/>
  <c r="A97" i="1"/>
  <c r="C96" i="1"/>
  <c r="E96" i="1" s="1"/>
  <c r="B96" i="1"/>
  <c r="A96" i="1"/>
  <c r="D95" i="1"/>
  <c r="C95" i="1"/>
  <c r="B95" i="1"/>
  <c r="A95" i="1"/>
  <c r="E94" i="1"/>
  <c r="C94" i="1"/>
  <c r="B94" i="1"/>
  <c r="D94" i="1" s="1"/>
  <c r="A94" i="1"/>
  <c r="C93" i="1"/>
  <c r="E93" i="1" s="1"/>
  <c r="B93" i="1"/>
  <c r="D93" i="1" s="1"/>
  <c r="A93" i="1"/>
  <c r="C92" i="1"/>
  <c r="E91" i="1" s="1"/>
  <c r="B92" i="1"/>
  <c r="A92" i="1"/>
  <c r="D91" i="1"/>
  <c r="C91" i="1"/>
  <c r="B91" i="1"/>
  <c r="A91" i="1"/>
  <c r="E90" i="1"/>
  <c r="C90" i="1"/>
  <c r="B90" i="1"/>
  <c r="D90" i="1" s="1"/>
  <c r="A90" i="1"/>
  <c r="C89" i="1"/>
  <c r="E89" i="1" s="1"/>
  <c r="B89" i="1"/>
  <c r="D89" i="1" s="1"/>
  <c r="A89" i="1"/>
  <c r="C88" i="1"/>
  <c r="E88" i="1" s="1"/>
  <c r="B88" i="1"/>
  <c r="A88" i="1"/>
  <c r="D87" i="1"/>
  <c r="C87" i="1"/>
  <c r="B87" i="1"/>
  <c r="A87" i="1"/>
  <c r="E86" i="1"/>
  <c r="C86" i="1"/>
  <c r="B86" i="1"/>
  <c r="D86" i="1" s="1"/>
  <c r="A86" i="1"/>
  <c r="C85" i="1"/>
  <c r="E85" i="1" s="1"/>
  <c r="B85" i="1"/>
  <c r="D85" i="1" s="1"/>
  <c r="A85" i="1"/>
  <c r="C84" i="1"/>
  <c r="E84" i="1" s="1"/>
  <c r="B84" i="1"/>
  <c r="A84" i="1"/>
  <c r="D83" i="1"/>
  <c r="C83" i="1"/>
  <c r="B83" i="1"/>
  <c r="A83" i="1"/>
  <c r="E82" i="1"/>
  <c r="C82" i="1"/>
  <c r="B82" i="1"/>
  <c r="D82" i="1" s="1"/>
  <c r="A82" i="1"/>
  <c r="C81" i="1"/>
  <c r="E81" i="1" s="1"/>
  <c r="B81" i="1"/>
  <c r="D81" i="1" s="1"/>
  <c r="A81" i="1"/>
  <c r="C80" i="1"/>
  <c r="E80" i="1" s="1"/>
  <c r="B80" i="1"/>
  <c r="A80" i="1"/>
  <c r="D79" i="1"/>
  <c r="C79" i="1"/>
  <c r="B79" i="1"/>
  <c r="A79" i="1"/>
  <c r="E78" i="1"/>
  <c r="C78" i="1"/>
  <c r="B78" i="1"/>
  <c r="D78" i="1" s="1"/>
  <c r="A78" i="1"/>
  <c r="C77" i="1"/>
  <c r="E77" i="1" s="1"/>
  <c r="B77" i="1"/>
  <c r="D77" i="1" s="1"/>
  <c r="A77" i="1"/>
  <c r="C76" i="1"/>
  <c r="E76" i="1" s="1"/>
  <c r="B76" i="1"/>
  <c r="A76" i="1"/>
  <c r="D75" i="1"/>
  <c r="C75" i="1"/>
  <c r="B75" i="1"/>
  <c r="A75" i="1"/>
  <c r="E74" i="1"/>
  <c r="C74" i="1"/>
  <c r="B74" i="1"/>
  <c r="D74" i="1" s="1"/>
  <c r="A74" i="1"/>
  <c r="C73" i="1"/>
  <c r="E73" i="1" s="1"/>
  <c r="B73" i="1"/>
  <c r="D73" i="1" s="1"/>
  <c r="A73" i="1"/>
  <c r="C72" i="1"/>
  <c r="E72" i="1" s="1"/>
  <c r="B72" i="1"/>
  <c r="A72" i="1"/>
  <c r="D71" i="1"/>
  <c r="C71" i="1"/>
  <c r="B71" i="1"/>
  <c r="A71" i="1"/>
  <c r="E70" i="1"/>
  <c r="C70" i="1"/>
  <c r="B70" i="1"/>
  <c r="D70" i="1" s="1"/>
  <c r="A70" i="1"/>
  <c r="C69" i="1"/>
  <c r="E69" i="1" s="1"/>
  <c r="B69" i="1"/>
  <c r="D69" i="1" s="1"/>
  <c r="A69" i="1"/>
  <c r="C68" i="1"/>
  <c r="E68" i="1" s="1"/>
  <c r="B68" i="1"/>
  <c r="A68" i="1"/>
  <c r="D67" i="1"/>
  <c r="C67" i="1"/>
  <c r="B67" i="1"/>
  <c r="A67" i="1"/>
  <c r="E66" i="1"/>
  <c r="C66" i="1"/>
  <c r="B66" i="1"/>
  <c r="D66" i="1" s="1"/>
  <c r="A66" i="1"/>
  <c r="C65" i="1"/>
  <c r="E65" i="1" s="1"/>
  <c r="B65" i="1"/>
  <c r="D65" i="1" s="1"/>
  <c r="A65" i="1"/>
  <c r="C64" i="1"/>
  <c r="E64" i="1" s="1"/>
  <c r="B64" i="1"/>
  <c r="A64" i="1"/>
  <c r="D63" i="1"/>
  <c r="C63" i="1"/>
  <c r="B63" i="1"/>
  <c r="A63" i="1"/>
  <c r="E62" i="1"/>
  <c r="C62" i="1"/>
  <c r="B62" i="1"/>
  <c r="D62" i="1" s="1"/>
  <c r="A62" i="1"/>
  <c r="C61" i="1"/>
  <c r="E61" i="1" s="1"/>
  <c r="B61" i="1"/>
  <c r="D61" i="1" s="1"/>
  <c r="A61" i="1"/>
  <c r="C60" i="1"/>
  <c r="E60" i="1" s="1"/>
  <c r="B60" i="1"/>
  <c r="A60" i="1"/>
  <c r="D59" i="1"/>
  <c r="C59" i="1"/>
  <c r="B59" i="1"/>
  <c r="A59" i="1"/>
  <c r="E58" i="1"/>
  <c r="C58" i="1"/>
  <c r="B58" i="1"/>
  <c r="D58" i="1" s="1"/>
  <c r="A58" i="1"/>
  <c r="C57" i="1"/>
  <c r="E57" i="1" s="1"/>
  <c r="B57" i="1"/>
  <c r="D57" i="1" s="1"/>
  <c r="A57" i="1"/>
  <c r="C56" i="1"/>
  <c r="E56" i="1" s="1"/>
  <c r="B56" i="1"/>
  <c r="A56" i="1"/>
  <c r="D55" i="1"/>
  <c r="C55" i="1"/>
  <c r="B55" i="1"/>
  <c r="A55" i="1"/>
  <c r="E54" i="1"/>
  <c r="C54" i="1"/>
  <c r="B54" i="1"/>
  <c r="D54" i="1" s="1"/>
  <c r="A54" i="1"/>
  <c r="C53" i="1"/>
  <c r="E53" i="1" s="1"/>
  <c r="B53" i="1"/>
  <c r="D53" i="1" s="1"/>
  <c r="A53" i="1"/>
  <c r="C52" i="1"/>
  <c r="E51" i="1" s="1"/>
  <c r="B52" i="1"/>
  <c r="A52" i="1"/>
  <c r="D51" i="1"/>
  <c r="C51" i="1"/>
  <c r="B51" i="1"/>
  <c r="A51" i="1"/>
  <c r="E50" i="1"/>
  <c r="C50" i="1"/>
  <c r="B50" i="1"/>
  <c r="D50" i="1" s="1"/>
  <c r="A50" i="1"/>
  <c r="C49" i="1"/>
  <c r="E49" i="1" s="1"/>
  <c r="B49" i="1"/>
  <c r="D49" i="1" s="1"/>
  <c r="A49" i="1"/>
  <c r="C48" i="1"/>
  <c r="E48" i="1" s="1"/>
  <c r="B48" i="1"/>
  <c r="A48" i="1"/>
  <c r="D47" i="1"/>
  <c r="C47" i="1"/>
  <c r="B47" i="1"/>
  <c r="A47" i="1"/>
  <c r="E46" i="1"/>
  <c r="C46" i="1"/>
  <c r="B46" i="1"/>
  <c r="D46" i="1" s="1"/>
  <c r="A46" i="1"/>
  <c r="C45" i="1"/>
  <c r="E45" i="1" s="1"/>
  <c r="B45" i="1"/>
  <c r="D45" i="1" s="1"/>
  <c r="A45" i="1"/>
  <c r="C44" i="1"/>
  <c r="E44" i="1" s="1"/>
  <c r="B44" i="1"/>
  <c r="A44" i="1"/>
  <c r="D43" i="1"/>
  <c r="C43" i="1"/>
  <c r="B43" i="1"/>
  <c r="A43" i="1"/>
  <c r="E42" i="1"/>
  <c r="C42" i="1"/>
  <c r="B42" i="1"/>
  <c r="D42" i="1" s="1"/>
  <c r="A42" i="1"/>
  <c r="C41" i="1"/>
  <c r="E41" i="1" s="1"/>
  <c r="B41" i="1"/>
  <c r="D41" i="1" s="1"/>
  <c r="A41" i="1"/>
  <c r="C40" i="1"/>
  <c r="E40" i="1" s="1"/>
  <c r="B40" i="1"/>
  <c r="A40" i="1"/>
  <c r="D39" i="1"/>
  <c r="C39" i="1"/>
  <c r="B39" i="1"/>
  <c r="A39" i="1"/>
  <c r="E38" i="1"/>
  <c r="C38" i="1"/>
  <c r="B38" i="1"/>
  <c r="D38" i="1" s="1"/>
  <c r="A38" i="1"/>
  <c r="C37" i="1"/>
  <c r="E37" i="1" s="1"/>
  <c r="B37" i="1"/>
  <c r="D37" i="1" s="1"/>
  <c r="A37" i="1"/>
  <c r="C36" i="1"/>
  <c r="E36" i="1" s="1"/>
  <c r="B36" i="1"/>
  <c r="A36" i="1"/>
  <c r="D35" i="1"/>
  <c r="C35" i="1"/>
  <c r="B35" i="1"/>
  <c r="A35" i="1"/>
  <c r="E34" i="1"/>
  <c r="C34" i="1"/>
  <c r="B34" i="1"/>
  <c r="D34" i="1" s="1"/>
  <c r="A34" i="1"/>
  <c r="C33" i="1"/>
  <c r="E33" i="1" s="1"/>
  <c r="B33" i="1"/>
  <c r="D33" i="1" s="1"/>
  <c r="A33" i="1"/>
  <c r="C32" i="1"/>
  <c r="E32" i="1" s="1"/>
  <c r="B32" i="1"/>
  <c r="A32" i="1"/>
  <c r="D31" i="1"/>
  <c r="C31" i="1"/>
  <c r="B31" i="1"/>
  <c r="A31" i="1"/>
  <c r="E30" i="1"/>
  <c r="C30" i="1"/>
  <c r="B30" i="1"/>
  <c r="D30" i="1" s="1"/>
  <c r="A30" i="1"/>
  <c r="C29" i="1"/>
  <c r="E29" i="1" s="1"/>
  <c r="B29" i="1"/>
  <c r="D29" i="1" s="1"/>
  <c r="A29" i="1"/>
  <c r="C28" i="1"/>
  <c r="E28" i="1" s="1"/>
  <c r="B28" i="1"/>
  <c r="A28" i="1"/>
  <c r="D27" i="1"/>
  <c r="C27" i="1"/>
  <c r="B27" i="1"/>
  <c r="A27" i="1"/>
  <c r="E26" i="1"/>
  <c r="C26" i="1"/>
  <c r="B26" i="1"/>
  <c r="D26" i="1" s="1"/>
  <c r="A26" i="1"/>
  <c r="C25" i="1"/>
  <c r="E25" i="1" s="1"/>
  <c r="B25" i="1"/>
  <c r="D25" i="1" s="1"/>
  <c r="A25" i="1"/>
  <c r="C24" i="1"/>
  <c r="E24" i="1" s="1"/>
  <c r="B24" i="1"/>
  <c r="A24" i="1"/>
  <c r="D23" i="1"/>
  <c r="C23" i="1"/>
  <c r="B23" i="1"/>
  <c r="A23" i="1"/>
  <c r="E22" i="1"/>
  <c r="C22" i="1"/>
  <c r="B22" i="1"/>
  <c r="D22" i="1" s="1"/>
  <c r="A22" i="1"/>
  <c r="C21" i="1"/>
  <c r="E21" i="1" s="1"/>
  <c r="B21" i="1"/>
  <c r="D21" i="1" s="1"/>
  <c r="A21" i="1"/>
  <c r="C20" i="1"/>
  <c r="B20" i="1"/>
  <c r="A20" i="1"/>
  <c r="D19" i="1"/>
  <c r="C19" i="1"/>
  <c r="B19" i="1"/>
  <c r="A19" i="1"/>
  <c r="E18" i="1"/>
  <c r="C18" i="1"/>
  <c r="B18" i="1"/>
  <c r="D18" i="1" s="1"/>
  <c r="A18" i="1"/>
  <c r="C17" i="1"/>
  <c r="E17" i="1" s="1"/>
  <c r="B17" i="1"/>
  <c r="D17" i="1" s="1"/>
  <c r="A17" i="1"/>
  <c r="C16" i="1"/>
  <c r="E16" i="1" s="1"/>
  <c r="B16" i="1"/>
  <c r="A16" i="1"/>
  <c r="D15" i="1"/>
  <c r="C15" i="1"/>
  <c r="B15" i="1"/>
  <c r="A15" i="1"/>
  <c r="E14" i="1"/>
  <c r="C14" i="1"/>
  <c r="B14" i="1"/>
  <c r="D14" i="1" s="1"/>
  <c r="A14" i="1"/>
  <c r="C13" i="1"/>
  <c r="E13" i="1" s="1"/>
  <c r="B13" i="1"/>
  <c r="D13" i="1" s="1"/>
  <c r="A13" i="1"/>
  <c r="C12" i="1"/>
  <c r="E12" i="1" s="1"/>
  <c r="B12" i="1"/>
  <c r="A12" i="1"/>
  <c r="D11" i="1"/>
  <c r="C11" i="1"/>
  <c r="E11" i="1" s="1"/>
  <c r="B11" i="1"/>
  <c r="A11" i="1"/>
  <c r="D10" i="1"/>
  <c r="C10" i="1"/>
  <c r="B10" i="1"/>
  <c r="A10" i="1"/>
  <c r="C9" i="1"/>
  <c r="B9" i="1"/>
  <c r="E109" i="1" l="1"/>
  <c r="E108" i="1"/>
  <c r="E10" i="1"/>
  <c r="E20" i="1"/>
  <c r="E105" i="1"/>
  <c r="D12" i="1"/>
  <c r="E15" i="1"/>
  <c r="D16" i="1"/>
  <c r="E19" i="1"/>
  <c r="D20" i="1"/>
  <c r="E23" i="1"/>
  <c r="D24" i="1"/>
  <c r="E27" i="1"/>
  <c r="D28" i="1"/>
  <c r="E31" i="1"/>
  <c r="D32" i="1"/>
  <c r="E35" i="1"/>
  <c r="D36" i="1"/>
  <c r="E39" i="1"/>
  <c r="D40" i="1"/>
  <c r="E43" i="1"/>
  <c r="D44" i="1"/>
  <c r="E47" i="1"/>
  <c r="D48" i="1"/>
  <c r="D52" i="1"/>
  <c r="E55" i="1"/>
  <c r="D56" i="1"/>
  <c r="E59" i="1"/>
  <c r="D60" i="1"/>
  <c r="E63" i="1"/>
  <c r="D64" i="1"/>
  <c r="E67" i="1"/>
  <c r="D68" i="1"/>
  <c r="E71" i="1"/>
  <c r="D72" i="1"/>
  <c r="E75" i="1"/>
  <c r="D76" i="1"/>
  <c r="E79" i="1"/>
  <c r="D80" i="1"/>
  <c r="E83" i="1"/>
  <c r="D84" i="1"/>
  <c r="E87" i="1"/>
  <c r="D88" i="1"/>
  <c r="D92" i="1"/>
  <c r="E95" i="1"/>
  <c r="D96" i="1"/>
  <c r="E99" i="1"/>
  <c r="D100" i="1"/>
  <c r="D110" i="1"/>
  <c r="D109" i="1"/>
  <c r="E52" i="1"/>
  <c r="E92" i="1"/>
  <c r="D102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AD34" i="6"/>
  <c r="AD30" i="6"/>
  <c r="AD26" i="6"/>
  <c r="AD22" i="6"/>
  <c r="AD33" i="6"/>
  <c r="AD29" i="6"/>
  <c r="AD25" i="6"/>
  <c r="AD21" i="6"/>
  <c r="AC38" i="6" l="1"/>
</calcChain>
</file>

<file path=xl/comments1.xml><?xml version="1.0" encoding="utf-8"?>
<comments xmlns="http://schemas.openxmlformats.org/spreadsheetml/2006/main">
  <authors>
    <author>tc={007600A0-000E-47DB-A4FA-007500AE0093}</author>
  </authors>
  <commentList>
    <comment ref="G10" authorId="0" shapeId="0">
      <text>
        <r>
          <rPr>
            <b/>
            <sz val="9"/>
            <rFont val="Tahoma"/>
            <family val="2"/>
            <charset val="204"/>
          </rPr>
          <t>Елена:</t>
        </r>
        <r>
          <rPr>
            <sz val="9"/>
            <rFont val="Tahoma"/>
            <family val="2"/>
            <charset val="204"/>
          </rPr>
          <t xml:space="preserve">
 RUGV 2030 
RUSSIA, FEDERATION OF (GOVERNMENT)
10Y
</t>
        </r>
      </text>
    </comment>
  </commentList>
</comments>
</file>

<file path=xl/sharedStrings.xml><?xml version="1.0" encoding="utf-8"?>
<sst xmlns="http://schemas.openxmlformats.org/spreadsheetml/2006/main" count="1178" uniqueCount="338">
  <si>
    <t>Расчет Доходности Акционерного Капитала по Модели CAPM</t>
  </si>
  <si>
    <t>Cost of equity (CAPM)</t>
  </si>
  <si>
    <t xml:space="preserve">Alternative approach to calculate returns - using natural logarithm </t>
  </si>
  <si>
    <t>Ln(P1/P0), P x - Close Price</t>
  </si>
  <si>
    <t>Date</t>
  </si>
  <si>
    <t>R_MOEX</t>
  </si>
  <si>
    <t>R_MTS</t>
  </si>
  <si>
    <t>Beta</t>
  </si>
  <si>
    <t>Risk Free Rate</t>
  </si>
  <si>
    <t>R_MOEX Aver Daily</t>
  </si>
  <si>
    <t>R_MTS Aver Daily</t>
  </si>
  <si>
    <t>Number of trading sessions in a year</t>
  </si>
  <si>
    <t>R_MOEX_annual</t>
  </si>
  <si>
    <t>R_MTS_annual</t>
  </si>
  <si>
    <t>R_MOEX_annual based on 5 Y data</t>
  </si>
  <si>
    <t>Re</t>
  </si>
  <si>
    <t xml:space="preserve">Способ 1. </t>
  </si>
  <si>
    <t>Returns formula with natural algorithm</t>
  </si>
  <si>
    <t xml:space="preserve">Способ 2. </t>
  </si>
  <si>
    <t xml:space="preserve">Способ 3. </t>
  </si>
  <si>
    <t>Построить график и вывести уравнение функции</t>
  </si>
  <si>
    <t>MOEX Russia Index</t>
  </si>
  <si>
    <t xml:space="preserve">                                     12:52, 15-Mar-2020</t>
  </si>
  <si>
    <t>.IMOEX</t>
  </si>
  <si>
    <t>Interval: Daily</t>
  </si>
  <si>
    <t>History Period: 1 Year</t>
  </si>
  <si>
    <t>.IMOEX Price Statistics     Daily     1 Year</t>
  </si>
  <si>
    <t>Price</t>
  </si>
  <si>
    <t>Up/Down</t>
  </si>
  <si>
    <t>Price Change (Close-Close)</t>
  </si>
  <si>
    <t>Turnover</t>
  </si>
  <si>
    <t>High</t>
  </si>
  <si>
    <t>Up</t>
  </si>
  <si>
    <t>Max</t>
  </si>
  <si>
    <t>Low</t>
  </si>
  <si>
    <t>Down</t>
  </si>
  <si>
    <t>Min</t>
  </si>
  <si>
    <t>Avg</t>
  </si>
  <si>
    <t>Unch</t>
  </si>
  <si>
    <t>Period</t>
  </si>
  <si>
    <t>1 Year</t>
  </si>
  <si>
    <t>.IMOEX Price History     Daily     1 Year</t>
  </si>
  <si>
    <t>Exchange Date</t>
  </si>
  <si>
    <t>Close</t>
  </si>
  <si>
    <t>Net</t>
  </si>
  <si>
    <t>%Chg</t>
  </si>
  <si>
    <t>Open</t>
  </si>
  <si>
    <t>Volume</t>
  </si>
  <si>
    <t>Turnover - RUB</t>
  </si>
  <si>
    <t xml:space="preserve">Mobil'nye Telesistemy PAO </t>
  </si>
  <si>
    <t>| Price History                                          13:09, 15-Mar-2020</t>
  </si>
  <si>
    <t>MTSS.MM</t>
  </si>
  <si>
    <t>VAP: Total</t>
  </si>
  <si>
    <t>%Volume</t>
  </si>
  <si>
    <t>Count</t>
  </si>
  <si>
    <t>%Count</t>
  </si>
  <si>
    <t>340.00 - 350.00</t>
  </si>
  <si>
    <t>330.00 - 340.00</t>
  </si>
  <si>
    <t>320.00 - 330.00</t>
  </si>
  <si>
    <t>310.00 - 320.00</t>
  </si>
  <si>
    <t>300.00 - 310.00</t>
  </si>
  <si>
    <t>290.00 - 300.00</t>
  </si>
  <si>
    <t>280.00 - 290.00</t>
  </si>
  <si>
    <t>270.00 - 280.00</t>
  </si>
  <si>
    <t>260.00 - 270.00</t>
  </si>
  <si>
    <t>250.00 - 260.00</t>
  </si>
  <si>
    <t>MTSS.MM Price Statistics     Daily     1 Year</t>
  </si>
  <si>
    <t>Advancing</t>
  </si>
  <si>
    <t>Declining</t>
  </si>
  <si>
    <t>Total</t>
  </si>
  <si>
    <t>MTSS.MM Price History     Daily     1 Year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</si>
  <si>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</si>
  <si>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</si>
  <si>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</si>
  <si>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</si>
  <si>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</si>
  <si>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</si>
  <si>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</si>
  <si>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</si>
  <si>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</si>
  <si>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</si>
  <si>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</si>
  <si>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</si>
  <si>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</si>
  <si>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</si>
  <si>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</si>
  <si>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</si>
  <si>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</si>
  <si>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</si>
  <si>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</si>
  <si>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</si>
  <si>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</si>
  <si>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</si>
  <si>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</si>
  <si>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</si>
  <si>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</si>
  <si>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Moskovskaya Birzha MMVB-RTS PAO | Price History                                          13:55, 15-Mar-2020</t>
  </si>
  <si>
    <t>MOEX.MM</t>
  </si>
  <si>
    <t>History Period: 01-Feb-2015 - 01-Feb-2020</t>
  </si>
  <si>
    <t>5 Years</t>
  </si>
  <si>
    <t>130.00 - 140.00</t>
  </si>
  <si>
    <t>120.00 - 130.00</t>
  </si>
  <si>
    <t>110.00 - 120.00</t>
  </si>
  <si>
    <t>100.00 - 110.00</t>
  </si>
  <si>
    <t>90.00 - 100.00</t>
  </si>
  <si>
    <t>80.00 - 90.00</t>
  </si>
  <si>
    <t>70.00 - 80.00</t>
  </si>
  <si>
    <t>60.00 - 70.00</t>
  </si>
  <si>
    <t>MOEX.MM Price Statistics     Daily     01-Feb-2015 - 01-Feb-2020</t>
  </si>
  <si>
    <t>01-Feb-2015 - 01-Feb-2020</t>
  </si>
  <si>
    <t>MOEX.MM Price History     Daily     01-Feb-2015 - 01-Feb-2020</t>
  </si>
  <si>
    <t>Daily, average</t>
  </si>
  <si>
    <t>Yearly, average</t>
  </si>
  <si>
    <t>MOBIL'NYE TELESISTEMY PAO                                15-Mar-2020 14:24</t>
  </si>
  <si>
    <t>Debt Structure</t>
  </si>
  <si>
    <t>Include Subsidiaries: Include Subsidiaries , Currency: Russian New Ruble</t>
  </si>
  <si>
    <t>Bonds</t>
  </si>
  <si>
    <t>Issuer Description</t>
  </si>
  <si>
    <t>Maturity</t>
  </si>
  <si>
    <t>Issues</t>
  </si>
  <si>
    <t>Outstanding (RUB)</t>
  </si>
  <si>
    <t>Issued (RUB)</t>
  </si>
  <si>
    <t>Description</t>
  </si>
  <si>
    <t>MOBIL'NYE TELESISTEMY PAO</t>
  </si>
  <si>
    <t>Immediate Parent</t>
  </si>
  <si>
    <t>--</t>
  </si>
  <si>
    <t>Asset Duplicated</t>
  </si>
  <si>
    <t>Maturity Date</t>
  </si>
  <si>
    <t>Amount Outstanding</t>
  </si>
  <si>
    <t>Issued Amount</t>
  </si>
  <si>
    <t>Coupon</t>
  </si>
  <si>
    <t>Coupon Class</t>
  </si>
  <si>
    <t>Country of Issue</t>
  </si>
  <si>
    <t>Currency</t>
  </si>
  <si>
    <t>ISIN</t>
  </si>
  <si>
    <t>RIC</t>
  </si>
  <si>
    <t>Issue Date</t>
  </si>
  <si>
    <t>Seniority Type</t>
  </si>
  <si>
    <t>Instrument Type</t>
  </si>
  <si>
    <t>Principal Index Link Flag</t>
  </si>
  <si>
    <t>Modified Duration</t>
  </si>
  <si>
    <t>Option Adjusted Duration</t>
  </si>
  <si>
    <t>Option Adjusted Spread</t>
  </si>
  <si>
    <t>Yield</t>
  </si>
  <si>
    <t>Yield Type</t>
  </si>
  <si>
    <t>Yield Event</t>
  </si>
  <si>
    <t>Yield Date</t>
  </si>
  <si>
    <t>Last Price</t>
  </si>
  <si>
    <t>Domicile</t>
  </si>
  <si>
    <t>Asset Status</t>
  </si>
  <si>
    <t>Green Bonds</t>
  </si>
  <si>
    <t>Ultimate Parent</t>
  </si>
  <si>
    <t>MTSS   7.900 03-Nov-2020 PUT</t>
  </si>
  <si>
    <t>03-Nov-2020</t>
  </si>
  <si>
    <t>Variable Coupon</t>
  </si>
  <si>
    <t>Russian Federation</t>
  </si>
  <si>
    <t>Russian Ruble</t>
  </si>
  <si>
    <t>RU000A0JR4J2</t>
  </si>
  <si>
    <t>RU000A0JR4J2=</t>
  </si>
  <si>
    <t>16-Nov-2010</t>
  </si>
  <si>
    <t>Unsecured</t>
  </si>
  <si>
    <t>Bond</t>
  </si>
  <si>
    <t>N</t>
  </si>
  <si>
    <t>IS</t>
  </si>
  <si>
    <t>MAT</t>
  </si>
  <si>
    <t>Issued</t>
  </si>
  <si>
    <t>Name</t>
  </si>
  <si>
    <t>#</t>
  </si>
  <si>
    <t>Issued Amount (RUB)</t>
  </si>
  <si>
    <t>Amount Outstanding (RUB)</t>
  </si>
  <si>
    <t>MTSS   8.850 25-Mar-2021</t>
  </si>
  <si>
    <t>25-Mar-2021</t>
  </si>
  <si>
    <t>Fixed Coupon</t>
  </si>
  <si>
    <t>RU000A0JXMH7</t>
  </si>
  <si>
    <t>RU000A0JXMH7=</t>
  </si>
  <si>
    <t>30-Mar-2017</t>
  </si>
  <si>
    <t>MTSS   7.100 01-Sep-2021</t>
  </si>
  <si>
    <t>01-Sep-2021</t>
  </si>
  <si>
    <t>RU000A0ZYWX7</t>
  </si>
  <si>
    <t>RU000A0ZYWX7=</t>
  </si>
  <si>
    <t>07-Mar-2018</t>
  </si>
  <si>
    <t>Bonds to Be Issued</t>
  </si>
  <si>
    <t>Bonds (as Borrower)</t>
  </si>
  <si>
    <t>Bonds (as Borrower) - to Be Issued</t>
  </si>
  <si>
    <t>MTSS   9.000 04-Feb-2022</t>
  </si>
  <si>
    <t>04-Feb-2022</t>
  </si>
  <si>
    <t>RU000A0JXEV5</t>
  </si>
  <si>
    <t>RU000A0JXEV5=</t>
  </si>
  <si>
    <t>10-Feb-2017</t>
  </si>
  <si>
    <t>Loans</t>
  </si>
  <si>
    <t>MTSS   8.400 17-Oct-2022</t>
  </si>
  <si>
    <t>17-Oct-2022</t>
  </si>
  <si>
    <t>RU000A100A58</t>
  </si>
  <si>
    <t>RU000A100A58=</t>
  </si>
  <si>
    <t>22-Apr-2019</t>
  </si>
  <si>
    <t>MTSS   7.700 03-Nov-2022</t>
  </si>
  <si>
    <t>03-Nov-2022</t>
  </si>
  <si>
    <t>RU000A0ZYFC6</t>
  </si>
  <si>
    <t>RU000A0ZYFC6=</t>
  </si>
  <si>
    <t>09-Nov-2017</t>
  </si>
  <si>
    <t>MTSS   6.450 22-Dec-2022</t>
  </si>
  <si>
    <t>22-Dec-2022</t>
  </si>
  <si>
    <t>RU000A101939</t>
  </si>
  <si>
    <t>RU000A101939=</t>
  </si>
  <si>
    <t>26-Dec-2019</t>
  </si>
  <si>
    <t>Weight of each bond issued in total dept</t>
  </si>
  <si>
    <t>Fraction</t>
  </si>
  <si>
    <t>MTSS   6.850 22-Mar-2023 PUT</t>
  </si>
  <si>
    <t>22-Mar-2023</t>
  </si>
  <si>
    <t>RU000A0JTTA5</t>
  </si>
  <si>
    <t>RU000A0JTTA5=</t>
  </si>
  <si>
    <t>03-Apr-2013</t>
  </si>
  <si>
    <t>PUT</t>
  </si>
  <si>
    <t>30-Mar-2020</t>
  </si>
  <si>
    <t>MTSS   6.850 26-Oct-2023</t>
  </si>
  <si>
    <t>26-Oct-2023</t>
  </si>
  <si>
    <t>RU000A100ZK0</t>
  </si>
  <si>
    <t>RU000A100ZK0=</t>
  </si>
  <si>
    <t>31-Oct-2019</t>
  </si>
  <si>
    <t>MTSS   8.700 23-Jan-2024</t>
  </si>
  <si>
    <t>23-Jan-2024</t>
  </si>
  <si>
    <t>RU000A100238</t>
  </si>
  <si>
    <t>RU000A100238=</t>
  </si>
  <si>
    <t>29-Jan-2019</t>
  </si>
  <si>
    <t>MTSS   8.600 14-Oct-2024</t>
  </si>
  <si>
    <t>14-Oct-2024</t>
  </si>
  <si>
    <t>RU000A100A66</t>
  </si>
  <si>
    <t>RU000A100A66=</t>
  </si>
  <si>
    <t>MTSS   7.250 26-Feb-2025</t>
  </si>
  <si>
    <t>26-Feb-2025</t>
  </si>
  <si>
    <t>RU000A0ZYWY5</t>
  </si>
  <si>
    <t>RU000A0ZYWY5=</t>
  </si>
  <si>
    <t>MTSS   8.000 25-Jun-2025</t>
  </si>
  <si>
    <t>25-Jun-2025</t>
  </si>
  <si>
    <t>RU000A100HU7</t>
  </si>
  <si>
    <t>RU000A100HU7=</t>
  </si>
  <si>
    <t>03-Jul-2019</t>
  </si>
  <si>
    <t>MTSS   7.900 08-Jul-2026</t>
  </si>
  <si>
    <t>08-Jul-2026</t>
  </si>
  <si>
    <t>RU000A100L55</t>
  </si>
  <si>
    <t>RU000A100L55=</t>
  </si>
  <si>
    <t>17-Jul-2019</t>
  </si>
  <si>
    <t>NA</t>
  </si>
  <si>
    <t>MTSS   6.600 11-Feb-2027</t>
  </si>
  <si>
    <t>11-Feb-2027</t>
  </si>
  <si>
    <t>RU000A101FH6</t>
  </si>
  <si>
    <t>RU000A101FH6=</t>
  </si>
  <si>
    <t>20-Feb-2020</t>
  </si>
  <si>
    <t>Weighted Average</t>
  </si>
  <si>
    <t>(Weighted Average Cost of Dept)</t>
  </si>
  <si>
    <t>MTSS   7.500 15-Aug-2031 PUT</t>
  </si>
  <si>
    <t>15-Aug-2031</t>
  </si>
  <si>
    <t>RU000A0JWRV9</t>
  </si>
  <si>
    <t>RU000A0JWRV9=</t>
  </si>
  <si>
    <t>02-Sep-2016</t>
  </si>
  <si>
    <t>Perp</t>
  </si>
  <si>
    <t>MTSBA 13.000 Perp     '24 FRN</t>
  </si>
  <si>
    <t>Perpetual</t>
  </si>
  <si>
    <t>Floating Coupon</t>
  </si>
  <si>
    <t>RU000A100667</t>
  </si>
  <si>
    <t>RU000A100667=</t>
  </si>
  <si>
    <t>13-Mar-2019</t>
  </si>
  <si>
    <t>Subordinated Unsecured</t>
  </si>
  <si>
    <t>To Be Called</t>
  </si>
  <si>
    <t>BDLLTM / BDLLT  8.625 22-Jun-2020</t>
  </si>
  <si>
    <t>RGSRS</t>
  </si>
  <si>
    <t>22-Jun-2020</t>
  </si>
  <si>
    <t>Eurobond</t>
  </si>
  <si>
    <t>U.S. Dollar</t>
  </si>
  <si>
    <t>XS0513723873</t>
  </si>
  <si>
    <t>RU051372387=</t>
  </si>
  <si>
    <t>22-Jun-2010</t>
  </si>
  <si>
    <t>Senior Secured</t>
  </si>
  <si>
    <t>Loan Participation Note</t>
  </si>
  <si>
    <t>Ireland</t>
  </si>
  <si>
    <t>United States</t>
  </si>
  <si>
    <t>US55377WAA62</t>
  </si>
  <si>
    <t>55377WAA6=</t>
  </si>
  <si>
    <t>CB</t>
  </si>
  <si>
    <t>BDLLTM / BDLLT  5.000 30-May-2023</t>
  </si>
  <si>
    <t>30-May-2023</t>
  </si>
  <si>
    <t>XS0921331509</t>
  </si>
  <si>
    <t>RU092133150=</t>
  </si>
  <si>
    <t>30-May-2013</t>
  </si>
  <si>
    <t>Senior Unsecured</t>
  </si>
  <si>
    <t>US55377WAB46</t>
  </si>
  <si>
    <t>55377WAB4=</t>
  </si>
  <si>
    <t>VFUFD  6.200 11-Feb-2025 '22</t>
  </si>
  <si>
    <t>11-Feb-2025</t>
  </si>
  <si>
    <t>US918212AA96</t>
  </si>
  <si>
    <t>918212AA9=</t>
  </si>
  <si>
    <t>11-Feb-2020</t>
  </si>
  <si>
    <t>United Kingdom</t>
  </si>
  <si>
    <t>Purpose</t>
  </si>
  <si>
    <t>Facility</t>
  </si>
  <si>
    <t>23-Nov-2009 Mobile TeleSystems OJSC [MTS]</t>
  </si>
  <si>
    <t>Equipment Upgrade/Construction</t>
  </si>
  <si>
    <t>Facility Type</t>
  </si>
  <si>
    <t>Facility Amount</t>
  </si>
  <si>
    <t>Country</t>
  </si>
  <si>
    <t>Base Rate/Spd</t>
  </si>
  <si>
    <t>Bid Price (%)</t>
  </si>
  <si>
    <t>Ask Price (%)</t>
  </si>
  <si>
    <t>Mid Price (%)</t>
  </si>
  <si>
    <t>Discounted Spread (bps)</t>
  </si>
  <si>
    <t>Term Loan</t>
  </si>
  <si>
    <t>22-Sep-2020</t>
  </si>
  <si>
    <t>USD</t>
  </si>
  <si>
    <t>23-Nov-2009</t>
  </si>
  <si>
    <t>LIBOR+</t>
  </si>
  <si>
    <t>21-Jun-2010 Mobile TeleSystems OJSC [MTS]</t>
  </si>
  <si>
    <t>General Purpose</t>
  </si>
  <si>
    <t>21-Jun-2010</t>
  </si>
  <si>
    <t>Fixed Rate+</t>
  </si>
  <si>
    <t>12-Mar-2014 Mobile TeleSystems OJSC [MTS]</t>
  </si>
  <si>
    <t>Export Credit</t>
  </si>
  <si>
    <t>12-Jul-2024</t>
  </si>
  <si>
    <t>12-Mar-2014</t>
  </si>
  <si>
    <t>11-Feb-2020 Mobile TeleSystems OJSC [MTS]</t>
  </si>
  <si>
    <t>Other Loan</t>
  </si>
  <si>
    <t>11-Feb-2026</t>
  </si>
  <si>
    <t>RUB</t>
  </si>
  <si>
    <t>Re (cost of equity)</t>
  </si>
  <si>
    <t>Rd (cost of debt)</t>
  </si>
  <si>
    <t>WACC Equity Weight, (%)</t>
  </si>
  <si>
    <t>WACC Debt Weight, (%)</t>
  </si>
  <si>
    <t>WACC Tax Rate, (%)</t>
  </si>
  <si>
    <t>WACC</t>
  </si>
  <si>
    <t xml:space="preserve">Kd - </t>
  </si>
  <si>
    <t>cost of debt</t>
  </si>
  <si>
    <t xml:space="preserve">Wd - </t>
  </si>
  <si>
    <t>weight of debt</t>
  </si>
  <si>
    <t xml:space="preserve">T - </t>
  </si>
  <si>
    <t>tax rate</t>
  </si>
  <si>
    <t>ke</t>
  </si>
  <si>
    <t xml:space="preserve">cost of equity </t>
  </si>
  <si>
    <t>we</t>
  </si>
  <si>
    <t>weight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</si>
</sst>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.00_-;\-* #,##0.00_-;_-* &quot;-&quot;??_-;_-@_-"/>
    <numFmt numFmtId="165" formatCode="dd\-mmm\-yyyy"/>
    <numFmt numFmtId="166" formatCode="#,##0.00;\-#,##0.00;#,##0.00;&quot;--&quot;"/>
    <numFmt numFmtId="167" formatCode="_-* #,##0.0000_-;\-* #,##0.0000_-;_-* &quot;-&quot;??_-;_-@_-"/>
    <numFmt numFmtId="168" formatCode="_-* #,##0.0000\ _₽_-;\-* #,##0.0000\ _₽_-;_-* &quot;-&quot;????\ _₽_-;_-@_-"/>
    <numFmt numFmtId="169" formatCode="#,##0.0%"/>
    <numFmt numFmtId="170" formatCode="0.000"/>
    <numFmt numFmtId="171" formatCode="\+#,##0.00%;\-#,##0.00%;#,##0.00%;&quot;--&quot;"/>
    <numFmt numFmtId="172" formatCode="\+#,##0.00;\-#,##0.00;#,##0.00;&quot;--&quot;"/>
    <numFmt numFmtId="173" formatCode="#,##0;\-#,##0;#,##0;&quot;--&quot;"/>
    <numFmt numFmtId="174" formatCode="#,##0.00%;\-#,##0.00%;#,##0.00%;&quot;--&quot;"/>
    <numFmt numFmtId="175" formatCode="0.0%"/>
  </numFmts>
  <fonts count="20" x14ac:knownFonts="1">
    <font>
      <sz val="11"/>
      <color theme="1"/>
      <name val="Calibri"/>
      <scheme val="minor"/>
    </font>
    <font>
      <sz val="11"/>
      <name val="Calibri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8"/>
      <color theme="4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rgb="FF212034"/>
      <name val="Arial"/>
      <family val="2"/>
      <charset val="204"/>
    </font>
    <font>
      <sz val="10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0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8"/>
      <name val="Calibri"/>
      <family val="2"/>
      <charset val="204"/>
    </font>
    <font>
      <b/>
      <sz val="11"/>
      <name val="Calibri"/>
      <family val="2"/>
      <charset val="204"/>
    </font>
    <font>
      <b/>
      <sz val="16"/>
      <name val="Calibri"/>
      <family val="2"/>
      <charset val="204"/>
    </font>
    <font>
      <b/>
      <sz val="14"/>
      <color rgb="FF212034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name val="Tahoma"/>
      <family val="2"/>
      <charset val="204"/>
    </font>
    <font>
      <sz val="9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6A6A6"/>
        <bgColor rgb="FFA6A6A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7" tint="0.39997558519241921"/>
        <bgColor theme="7" tint="0.39997558519241921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23"/>
      </bottom>
      <diagonal/>
    </border>
  </borders>
  <cellStyleXfs count="5">
    <xf numFmtId="0" fontId="0" fillId="0" borderId="0"/>
    <xf numFmtId="0" fontId="1" fillId="0" borderId="0" applyNumberFormat="0" applyBorder="0"/>
    <xf numFmtId="9" fontId="17" fillId="0" borderId="0" applyFont="0" applyFill="0" applyBorder="0" applyProtection="0"/>
    <xf numFmtId="9" fontId="1" fillId="0" borderId="0" applyFont="0" applyFill="0" applyBorder="0" applyProtection="0"/>
    <xf numFmtId="164" fontId="17" fillId="0" borderId="0" applyFont="0" applyFill="0" applyBorder="0" applyProtection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5" fontId="6" fillId="0" borderId="1" xfId="1" applyNumberFormat="1" applyFont="1" applyBorder="1"/>
    <xf numFmtId="166" fontId="6" fillId="0" borderId="1" xfId="1" applyNumberFormat="1" applyFont="1" applyBorder="1"/>
    <xf numFmtId="10" fontId="0" fillId="0" borderId="1" xfId="2" applyNumberFormat="1" applyBorder="1"/>
    <xf numFmtId="2" fontId="0" fillId="2" borderId="1" xfId="0" applyNumberFormat="1" applyFill="1" applyBorder="1"/>
    <xf numFmtId="0" fontId="0" fillId="3" borderId="1" xfId="0" applyFill="1" applyBorder="1"/>
    <xf numFmtId="167" fontId="0" fillId="0" borderId="1" xfId="4" applyNumberFormat="1" applyBorder="1"/>
    <xf numFmtId="0" fontId="0" fillId="0" borderId="1" xfId="0" applyBorder="1"/>
    <xf numFmtId="168" fontId="0" fillId="0" borderId="1" xfId="0" applyNumberFormat="1" applyBorder="1"/>
    <xf numFmtId="168" fontId="7" fillId="4" borderId="1" xfId="0" applyNumberFormat="1" applyFont="1" applyFill="1" applyBorder="1"/>
    <xf numFmtId="169" fontId="0" fillId="0" borderId="0" xfId="0" applyNumberFormat="1"/>
    <xf numFmtId="0" fontId="8" fillId="0" borderId="0" xfId="0" applyFont="1"/>
    <xf numFmtId="170" fontId="0" fillId="0" borderId="0" xfId="0" applyNumberFormat="1"/>
    <xf numFmtId="0" fontId="6" fillId="0" borderId="0" xfId="1" applyFont="1"/>
    <xf numFmtId="0" fontId="9" fillId="0" borderId="0" xfId="1" applyFont="1"/>
    <xf numFmtId="0" fontId="6" fillId="0" borderId="5" xfId="1" applyFont="1" applyBorder="1" applyAlignment="1">
      <alignment horizontal="right"/>
    </xf>
    <xf numFmtId="166" fontId="6" fillId="0" borderId="6" xfId="1" applyNumberFormat="1" applyFont="1" applyBorder="1" applyAlignment="1">
      <alignment horizontal="right"/>
    </xf>
    <xf numFmtId="165" fontId="6" fillId="0" borderId="7" xfId="1" applyNumberFormat="1" applyFont="1" applyBorder="1" applyAlignment="1">
      <alignment horizontal="right"/>
    </xf>
    <xf numFmtId="0" fontId="6" fillId="0" borderId="7" xfId="1" applyFont="1" applyBorder="1" applyAlignment="1">
      <alignment horizontal="right"/>
    </xf>
    <xf numFmtId="171" fontId="6" fillId="0" borderId="6" xfId="1" applyNumberFormat="1" applyFont="1" applyBorder="1" applyAlignment="1">
      <alignment horizontal="right"/>
    </xf>
    <xf numFmtId="0" fontId="6" fillId="0" borderId="8" xfId="1" applyFont="1" applyBorder="1" applyAlignment="1">
      <alignment horizontal="right"/>
    </xf>
    <xf numFmtId="166" fontId="6" fillId="0" borderId="9" xfId="1" applyNumberFormat="1" applyFont="1" applyBorder="1" applyAlignment="1">
      <alignment horizontal="right"/>
    </xf>
    <xf numFmtId="165" fontId="6" fillId="0" borderId="10" xfId="1" applyNumberFormat="1" applyFont="1" applyBorder="1" applyAlignment="1">
      <alignment horizontal="right"/>
    </xf>
    <xf numFmtId="0" fontId="6" fillId="0" borderId="10" xfId="1" applyFont="1" applyBorder="1" applyAlignment="1">
      <alignment horizontal="right"/>
    </xf>
    <xf numFmtId="171" fontId="6" fillId="0" borderId="9" xfId="1" applyNumberFormat="1" applyFont="1" applyBorder="1" applyAlignment="1">
      <alignment horizontal="right"/>
    </xf>
    <xf numFmtId="0" fontId="6" fillId="0" borderId="11" xfId="1" applyFont="1" applyBorder="1" applyAlignment="1">
      <alignment horizontal="right"/>
    </xf>
    <xf numFmtId="166" fontId="6" fillId="0" borderId="12" xfId="1" applyNumberFormat="1" applyFont="1" applyBorder="1" applyAlignment="1">
      <alignment horizontal="right"/>
    </xf>
    <xf numFmtId="0" fontId="6" fillId="0" borderId="13" xfId="1" applyFont="1" applyBorder="1" applyAlignment="1">
      <alignment horizontal="right"/>
    </xf>
    <xf numFmtId="171" fontId="6" fillId="0" borderId="12" xfId="1" applyNumberFormat="1" applyFont="1" applyBorder="1" applyAlignment="1">
      <alignment horizontal="right"/>
    </xf>
    <xf numFmtId="49" fontId="6" fillId="0" borderId="13" xfId="1" applyNumberFormat="1" applyFont="1" applyBorder="1" applyAlignment="1">
      <alignment horizontal="right"/>
    </xf>
    <xf numFmtId="0" fontId="9" fillId="5" borderId="14" xfId="1" applyFont="1" applyFill="1" applyBorder="1" applyAlignment="1">
      <alignment horizontal="right"/>
    </xf>
    <xf numFmtId="0" fontId="9" fillId="5" borderId="1" xfId="1" applyFont="1" applyFill="1" applyBorder="1" applyAlignment="1">
      <alignment horizontal="right"/>
    </xf>
    <xf numFmtId="172" fontId="6" fillId="0" borderId="1" xfId="1" applyNumberFormat="1" applyFont="1" applyBorder="1"/>
    <xf numFmtId="171" fontId="6" fillId="0" borderId="1" xfId="1" applyNumberFormat="1" applyFont="1" applyBorder="1"/>
    <xf numFmtId="173" fontId="6" fillId="0" borderId="1" xfId="1" applyNumberFormat="1" applyFont="1" applyBorder="1"/>
    <xf numFmtId="173" fontId="6" fillId="0" borderId="0" xfId="1" applyNumberFormat="1" applyFont="1"/>
    <xf numFmtId="0" fontId="9" fillId="5" borderId="1" xfId="1" applyFont="1" applyFill="1" applyBorder="1" applyAlignment="1">
      <alignment horizontal="center"/>
    </xf>
    <xf numFmtId="0" fontId="6" fillId="0" borderId="1" xfId="1" applyFont="1" applyBorder="1"/>
    <xf numFmtId="174" fontId="6" fillId="0" borderId="1" xfId="1" applyNumberFormat="1" applyFont="1" applyBorder="1"/>
    <xf numFmtId="173" fontId="6" fillId="0" borderId="6" xfId="1" applyNumberFormat="1" applyFont="1" applyBorder="1" applyAlignment="1">
      <alignment horizontal="right"/>
    </xf>
    <xf numFmtId="165" fontId="6" fillId="0" borderId="6" xfId="1" applyNumberFormat="1" applyFont="1" applyBorder="1" applyAlignment="1">
      <alignment horizontal="right"/>
    </xf>
    <xf numFmtId="0" fontId="6" fillId="0" borderId="6" xfId="1" applyFont="1" applyBorder="1" applyAlignment="1">
      <alignment horizontal="right"/>
    </xf>
    <xf numFmtId="173" fontId="6" fillId="0" borderId="7" xfId="1" applyNumberFormat="1" applyFont="1" applyBorder="1" applyAlignment="1">
      <alignment horizontal="right"/>
    </xf>
    <xf numFmtId="173" fontId="6" fillId="0" borderId="9" xfId="1" applyNumberFormat="1" applyFont="1" applyBorder="1" applyAlignment="1">
      <alignment horizontal="right"/>
    </xf>
    <xf numFmtId="165" fontId="6" fillId="0" borderId="9" xfId="1" applyNumberFormat="1" applyFont="1" applyBorder="1" applyAlignment="1">
      <alignment horizontal="right"/>
    </xf>
    <xf numFmtId="0" fontId="6" fillId="0" borderId="9" xfId="1" applyFont="1" applyBorder="1" applyAlignment="1">
      <alignment horizontal="right"/>
    </xf>
    <xf numFmtId="173" fontId="6" fillId="0" borderId="10" xfId="1" applyNumberFormat="1" applyFont="1" applyBorder="1" applyAlignment="1">
      <alignment horizontal="right"/>
    </xf>
    <xf numFmtId="173" fontId="6" fillId="0" borderId="12" xfId="1" applyNumberFormat="1" applyFont="1" applyBorder="1" applyAlignment="1">
      <alignment horizontal="right"/>
    </xf>
    <xf numFmtId="0" fontId="6" fillId="0" borderId="12" xfId="1" applyFont="1" applyBorder="1" applyAlignment="1">
      <alignment horizontal="right"/>
    </xf>
    <xf numFmtId="173" fontId="6" fillId="0" borderId="13" xfId="1" applyNumberFormat="1" applyFont="1" applyBorder="1" applyAlignment="1">
      <alignment horizontal="right"/>
    </xf>
    <xf numFmtId="0" fontId="10" fillId="0" borderId="15" xfId="0" applyFont="1" applyBorder="1" applyAlignment="1">
      <alignment horizontal="centerContinuous"/>
    </xf>
    <xf numFmtId="0" fontId="0" fillId="0" borderId="0" xfId="0"/>
    <xf numFmtId="0" fontId="0" fillId="0" borderId="16" xfId="0" applyBorder="1"/>
    <xf numFmtId="0" fontId="10" fillId="0" borderId="15" xfId="0" applyFont="1" applyBorder="1" applyAlignment="1">
      <alignment horizontal="center"/>
    </xf>
    <xf numFmtId="2" fontId="0" fillId="0" borderId="0" xfId="0" applyNumberFormat="1"/>
    <xf numFmtId="2" fontId="0" fillId="2" borderId="16" xfId="0" applyNumberFormat="1" applyFill="1" applyBorder="1"/>
    <xf numFmtId="2" fontId="0" fillId="0" borderId="16" xfId="0" applyNumberFormat="1" applyBorder="1"/>
    <xf numFmtId="0" fontId="11" fillId="0" borderId="1" xfId="1" applyFont="1" applyBorder="1"/>
    <xf numFmtId="0" fontId="11" fillId="0" borderId="1" xfId="1" applyFont="1" applyBorder="1" applyAlignment="1">
      <alignment horizontal="right"/>
    </xf>
    <xf numFmtId="171" fontId="11" fillId="6" borderId="1" xfId="1" applyNumberFormat="1" applyFont="1" applyFill="1" applyBorder="1"/>
    <xf numFmtId="175" fontId="11" fillId="3" borderId="1" xfId="3" applyNumberFormat="1" applyFont="1" applyFill="1" applyBorder="1" applyProtection="1"/>
    <xf numFmtId="0" fontId="1" fillId="0" borderId="0" xfId="1" applyFont="1"/>
    <xf numFmtId="0" fontId="12" fillId="0" borderId="0" xfId="1" applyFont="1"/>
    <xf numFmtId="0" fontId="12" fillId="0" borderId="17" xfId="1" applyFont="1" applyBorder="1"/>
    <xf numFmtId="0" fontId="12" fillId="0" borderId="0" xfId="1" applyFont="1" applyAlignment="1">
      <alignment horizontal="left"/>
    </xf>
    <xf numFmtId="3" fontId="12" fillId="0" borderId="0" xfId="1" applyNumberFormat="1" applyFont="1"/>
    <xf numFmtId="0" fontId="12" fillId="7" borderId="0" xfId="1" applyFont="1" applyFill="1"/>
    <xf numFmtId="3" fontId="1" fillId="0" borderId="0" xfId="1" applyNumberFormat="1" applyFont="1"/>
    <xf numFmtId="0" fontId="1" fillId="7" borderId="0" xfId="1" applyFont="1" applyFill="1"/>
    <xf numFmtId="3" fontId="12" fillId="7" borderId="0" xfId="1" applyNumberFormat="1" applyFont="1" applyFill="1"/>
    <xf numFmtId="3" fontId="1" fillId="0" borderId="0" xfId="1" applyNumberFormat="1" applyFont="1" applyAlignment="1">
      <alignment horizontal="right"/>
    </xf>
    <xf numFmtId="0" fontId="12" fillId="0" borderId="1" xfId="1" applyFont="1" applyBorder="1"/>
    <xf numFmtId="0" fontId="12" fillId="7" borderId="1" xfId="1" applyFont="1" applyFill="1" applyBorder="1"/>
    <xf numFmtId="3" fontId="1" fillId="0" borderId="1" xfId="1" applyNumberFormat="1" applyFont="1" applyBorder="1"/>
    <xf numFmtId="0" fontId="1" fillId="7" borderId="1" xfId="1" applyFont="1" applyFill="1" applyBorder="1"/>
    <xf numFmtId="2" fontId="1" fillId="8" borderId="1" xfId="1" applyNumberFormat="1" applyFont="1" applyFill="1" applyBorder="1"/>
    <xf numFmtId="3" fontId="12" fillId="8" borderId="0" xfId="1" applyNumberFormat="1" applyFont="1" applyFill="1"/>
    <xf numFmtId="2" fontId="1" fillId="0" borderId="0" xfId="1" applyNumberFormat="1" applyFont="1"/>
    <xf numFmtId="10" fontId="13" fillId="8" borderId="1" xfId="1" applyNumberFormat="1" applyFont="1" applyFill="1" applyBorder="1"/>
    <xf numFmtId="0" fontId="1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2" fontId="15" fillId="0" borderId="1" xfId="0" applyNumberFormat="1" applyFont="1" applyBorder="1"/>
    <xf numFmtId="175" fontId="16" fillId="9" borderId="1" xfId="2" applyNumberFormat="1" applyFont="1" applyFill="1" applyBorder="1"/>
    <xf numFmtId="0" fontId="9" fillId="5" borderId="2" xfId="1" applyFont="1" applyFill="1" applyBorder="1" applyAlignment="1">
      <alignment horizontal="left"/>
    </xf>
    <xf numFmtId="0" fontId="9" fillId="5" borderId="3" xfId="1" applyFont="1" applyFill="1" applyBorder="1"/>
    <xf numFmtId="0" fontId="9" fillId="5" borderId="4" xfId="1" applyFont="1" applyFill="1" applyBorder="1"/>
    <xf numFmtId="0" fontId="12" fillId="0" borderId="0" xfId="1" applyFont="1"/>
    <xf numFmtId="0" fontId="1" fillId="0" borderId="0" xfId="1" applyFont="1"/>
    <xf numFmtId="0" fontId="12" fillId="0" borderId="17" xfId="1" applyFont="1" applyBorder="1"/>
  </cellXfs>
  <cellStyles count="5">
    <cellStyle name="Обычный" xfId="0" builtinId="0"/>
    <cellStyle name="Обычный 2" xfId="1"/>
    <cellStyle name="Процентный" xfId="2" builtinId="5"/>
    <cellStyle name="Процентный 2" xfId="3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3</xdr:row>
      <xdr:rowOff>76200</xdr:rowOff>
    </xdr:from>
    <xdr:to>
      <xdr:col>3</xdr:col>
      <xdr:colOff>99060</xdr:colOff>
      <xdr:row>7</xdr:row>
      <xdr:rowOff>116694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83820" y="739141"/>
          <a:ext cx="3055620" cy="772013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190500</xdr:colOff>
      <xdr:row>16</xdr:row>
      <xdr:rowOff>114300</xdr:rowOff>
    </xdr:from>
    <xdr:to>
      <xdr:col>27</xdr:col>
      <xdr:colOff>275756</xdr:colOff>
      <xdr:row>19</xdr:row>
      <xdr:rowOff>22803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8077200" y="3337560"/>
          <a:ext cx="3742857" cy="457143"/>
        </a:xfrm>
        <a:prstGeom prst="rect">
          <a:avLst/>
        </a:prstGeom>
      </xdr:spPr>
    </xdr:pic>
    <xdr:clientData/>
  </xdr:twoCellAnchor>
  <xdr:twoCellAnchor editAs="oneCell">
    <xdr:from>
      <xdr:col>20</xdr:col>
      <xdr:colOff>541019</xdr:colOff>
      <xdr:row>8</xdr:row>
      <xdr:rowOff>26075</xdr:rowOff>
    </xdr:from>
    <xdr:to>
      <xdr:col>32</xdr:col>
      <xdr:colOff>576216</xdr:colOff>
      <xdr:row>12</xdr:row>
      <xdr:rowOff>106461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7818120" y="1603415"/>
          <a:ext cx="7350395" cy="1612006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19</xdr:row>
      <xdr:rowOff>156696</xdr:rowOff>
    </xdr:from>
    <xdr:to>
      <xdr:col>33</xdr:col>
      <xdr:colOff>88446</xdr:colOff>
      <xdr:row>26</xdr:row>
      <xdr:rowOff>34101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7924800" y="3928596"/>
          <a:ext cx="7365546" cy="1271865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190500</xdr:colOff>
      <xdr:row>47</xdr:row>
      <xdr:rowOff>111760</xdr:rowOff>
    </xdr:from>
    <xdr:to>
      <xdr:col>30</xdr:col>
      <xdr:colOff>486950</xdr:colOff>
      <xdr:row>72</xdr:row>
      <xdr:rowOff>37533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5"/>
        <a:stretch/>
      </xdr:blipFill>
      <xdr:spPr bwMode="auto">
        <a:xfrm>
          <a:off x="8077200" y="9118600"/>
          <a:ext cx="5782851" cy="4497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129538</xdr:colOff>
      <xdr:row>26</xdr:row>
      <xdr:rowOff>121920</xdr:rowOff>
    </xdr:from>
    <xdr:to>
      <xdr:col>31</xdr:col>
      <xdr:colOff>90683</xdr:colOff>
      <xdr:row>46</xdr:row>
      <xdr:rowOff>92890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6"/>
        <a:stretch/>
      </xdr:blipFill>
      <xdr:spPr bwMode="auto">
        <a:xfrm>
          <a:off x="8016240" y="5288280"/>
          <a:ext cx="6057143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601980</xdr:colOff>
      <xdr:row>0</xdr:row>
      <xdr:rowOff>220978</xdr:rowOff>
    </xdr:from>
    <xdr:to>
      <xdr:col>25</xdr:col>
      <xdr:colOff>338592</xdr:colOff>
      <xdr:row>6</xdr:row>
      <xdr:rowOff>30471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11102340" y="220980"/>
          <a:ext cx="2784612" cy="1066792"/>
        </a:xfrm>
        <a:prstGeom prst="rect">
          <a:avLst/>
        </a:prstGeom>
        <a:ln>
          <a:noFill/>
        </a:ln>
        <a:effectLst>
          <a:outerShdw blurRad="292100" dist="139700" dir="2700000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21</xdr:col>
      <xdr:colOff>91440</xdr:colOff>
      <xdr:row>75</xdr:row>
      <xdr:rowOff>175250</xdr:rowOff>
    </xdr:from>
    <xdr:to>
      <xdr:col>32</xdr:col>
      <xdr:colOff>244744</xdr:colOff>
      <xdr:row>93</xdr:row>
      <xdr:rowOff>153827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/>
      </xdr:blipFill>
      <xdr:spPr bwMode="auto">
        <a:xfrm>
          <a:off x="14660880" y="15034250"/>
          <a:ext cx="6858904" cy="3270417"/>
        </a:xfrm>
        <a:prstGeom prst="rect">
          <a:avLst/>
        </a:prstGeom>
      </xdr:spPr>
    </xdr:pic>
    <xdr:clientData/>
  </xdr:twoCellAnchor>
  <xdr:twoCellAnchor editAs="oneCell">
    <xdr:from>
      <xdr:col>14</xdr:col>
      <xdr:colOff>312420</xdr:colOff>
      <xdr:row>8</xdr:row>
      <xdr:rowOff>883919</xdr:rowOff>
    </xdr:from>
    <xdr:to>
      <xdr:col>16</xdr:col>
      <xdr:colOff>424540</xdr:colOff>
      <xdr:row>10</xdr:row>
      <xdr:rowOff>146630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9"/>
        <a:stretch/>
      </xdr:blipFill>
      <xdr:spPr bwMode="auto">
        <a:xfrm>
          <a:off x="11574780" y="2461260"/>
          <a:ext cx="2200000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0</xdr:row>
      <xdr:rowOff>137160</xdr:rowOff>
    </xdr:from>
    <xdr:to>
      <xdr:col>9</xdr:col>
      <xdr:colOff>614745</xdr:colOff>
      <xdr:row>5</xdr:row>
      <xdr:rowOff>60860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849880" y="137160"/>
          <a:ext cx="4561905" cy="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213360</xdr:colOff>
      <xdr:row>27</xdr:row>
      <xdr:rowOff>129538</xdr:rowOff>
    </xdr:from>
    <xdr:ext cx="2784612" cy="1066792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8961120" y="5067300"/>
          <a:ext cx="2784612" cy="1066792"/>
        </a:xfrm>
        <a:prstGeom prst="rect">
          <a:avLst/>
        </a:prstGeom>
        <a:ln>
          <a:noFill/>
        </a:ln>
        <a:effectLst>
          <a:outerShdw blurRad="292100" dist="139700" dir="2700000" rotWithShape="0">
            <a:srgbClr val="333333">
              <a:alpha val="65000"/>
            </a:srgbClr>
          </a:outerShdw>
        </a:effectLst>
      </xdr:spPr>
    </xdr:pic>
    <xdr:clientData/>
  </xdr:oneCellAnchor>
  <xdr:twoCellAnchor editAs="oneCell">
    <xdr:from>
      <xdr:col>11</xdr:col>
      <xdr:colOff>0</xdr:colOff>
      <xdr:row>31</xdr:row>
      <xdr:rowOff>30480</xdr:rowOff>
    </xdr:from>
    <xdr:to>
      <xdr:col>12</xdr:col>
      <xdr:colOff>580761</xdr:colOff>
      <xdr:row>33</xdr:row>
      <xdr:rowOff>60912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8427720" y="5707380"/>
          <a:ext cx="2104762" cy="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403860</xdr:colOff>
      <xdr:row>33</xdr:row>
      <xdr:rowOff>167640</xdr:rowOff>
    </xdr:from>
    <xdr:to>
      <xdr:col>12</xdr:col>
      <xdr:colOff>283615</xdr:colOff>
      <xdr:row>35</xdr:row>
      <xdr:rowOff>159977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8397240" y="6195060"/>
          <a:ext cx="1838095" cy="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837267</xdr:colOff>
      <xdr:row>34</xdr:row>
      <xdr:rowOff>78103</xdr:rowOff>
    </xdr:from>
    <xdr:to>
      <xdr:col>27</xdr:col>
      <xdr:colOff>56588</xdr:colOff>
      <xdr:row>36</xdr:row>
      <xdr:rowOff>74248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9774217" y="6123303"/>
          <a:ext cx="2064121" cy="351744"/>
        </a:xfrm>
        <a:prstGeom prst="rect">
          <a:avLst/>
        </a:prstGeom>
      </xdr:spPr>
    </xdr:pic>
    <xdr:clientData/>
  </xdr:twoCellAnchor>
  <xdr:twoCellAnchor editAs="oneCell">
    <xdr:from>
      <xdr:col>27</xdr:col>
      <xdr:colOff>1281429</xdr:colOff>
      <xdr:row>40</xdr:row>
      <xdr:rowOff>2832</xdr:rowOff>
    </xdr:from>
    <xdr:to>
      <xdr:col>31</xdr:col>
      <xdr:colOff>355749</xdr:colOff>
      <xdr:row>42</xdr:row>
      <xdr:rowOff>27548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33063179" y="7197382"/>
          <a:ext cx="3779669" cy="380315"/>
        </a:xfrm>
        <a:prstGeom prst="rect">
          <a:avLst/>
        </a:prstGeom>
      </xdr:spPr>
    </xdr:pic>
    <xdr:clientData/>
  </xdr:twoCellAnchor>
  <xdr:twoCellAnchor editAs="oneCell">
    <xdr:from>
      <xdr:col>30</xdr:col>
      <xdr:colOff>342900</xdr:colOff>
      <xdr:row>19</xdr:row>
      <xdr:rowOff>60960</xdr:rowOff>
    </xdr:from>
    <xdr:to>
      <xdr:col>32</xdr:col>
      <xdr:colOff>30266</xdr:colOff>
      <xdr:row>21</xdr:row>
      <xdr:rowOff>171390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179760" y="3566160"/>
          <a:ext cx="1714286" cy="4761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Елена" id="{E7BA18E6-692F-A6A7-C5E5-20FB7BA597E9}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personId="{E7BA18E6-692F-A6A7-C5E5-20FB7BA597E9}" id="{007600A0-000E-47DB-A4FA-007500AE0093}" done="0">
    <text xml:space="preserve">
 RUGV 2030 
RUSSIA, FEDERATION OF (GOVERNMENT)
10Y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2"/>
  <sheetViews>
    <sheetView workbookViewId="0">
      <selection activeCell="M10" sqref="M10"/>
    </sheetView>
  </sheetViews>
  <sheetFormatPr defaultRowHeight="14.5" x14ac:dyDescent="0.35"/>
  <cols>
    <col min="1" max="1" width="12.90625" customWidth="1"/>
    <col min="2" max="2" width="13.90625" customWidth="1"/>
    <col min="3" max="3" width="17.54296875" customWidth="1"/>
    <col min="4" max="4" width="10.90625" customWidth="1"/>
    <col min="5" max="5" width="12.81640625" customWidth="1"/>
    <col min="6" max="6" width="10.81640625" customWidth="1"/>
    <col min="8" max="8" width="10.90625" customWidth="1"/>
    <col min="9" max="9" width="9.36328125" customWidth="1"/>
    <col min="10" max="10" width="11.81640625" customWidth="1"/>
    <col min="11" max="12" width="9.1796875" bestFit="1" customWidth="1"/>
    <col min="13" max="13" width="10.90625" customWidth="1"/>
    <col min="14" max="19" width="15.1796875" customWidth="1"/>
  </cols>
  <sheetData>
    <row r="1" spans="1:23" ht="18.5" x14ac:dyDescent="0.45">
      <c r="A1" s="1" t="s">
        <v>0</v>
      </c>
    </row>
    <row r="2" spans="1:23" ht="23.5" x14ac:dyDescent="0.55000000000000004">
      <c r="A2" s="2" t="s">
        <v>1</v>
      </c>
    </row>
    <row r="6" spans="1:23" x14ac:dyDescent="0.35">
      <c r="E6" t="s">
        <v>2</v>
      </c>
    </row>
    <row r="7" spans="1:23" x14ac:dyDescent="0.35">
      <c r="E7" t="s">
        <v>3</v>
      </c>
    </row>
    <row r="9" spans="1:23" ht="73.75" customHeight="1" x14ac:dyDescent="0.55000000000000004">
      <c r="A9" s="3" t="s">
        <v>4</v>
      </c>
      <c r="B9" s="4" t="str">
        <f>'.IMOEX'!sheetHeader</f>
        <v>MOEX Russia Index</v>
      </c>
      <c r="C9" s="4" t="str">
        <f>MTSS.MM!sheetHeader</f>
        <v xml:space="preserve">Mobil'nye Telesistemy PAO </v>
      </c>
      <c r="D9" s="5" t="s">
        <v>5</v>
      </c>
      <c r="E9" s="5" t="s">
        <v>6</v>
      </c>
      <c r="F9" s="3" t="s">
        <v>7</v>
      </c>
      <c r="G9" s="4" t="s">
        <v>8</v>
      </c>
      <c r="H9" s="5" t="s">
        <v>9</v>
      </c>
      <c r="I9" s="5" t="s">
        <v>10</v>
      </c>
      <c r="J9" s="4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6"/>
      <c r="P9" s="7"/>
      <c r="Q9" s="7"/>
      <c r="R9" s="7"/>
      <c r="S9" s="6"/>
      <c r="T9" s="2" t="s">
        <v>16</v>
      </c>
    </row>
    <row r="10" spans="1:23" ht="18.5" x14ac:dyDescent="0.45">
      <c r="A10" s="8">
        <f>'.IMOEX'!A18</f>
        <v>43903</v>
      </c>
      <c r="B10" s="9">
        <f>'.IMOEX'!B18</f>
        <v>2316.38</v>
      </c>
      <c r="C10" s="9">
        <f>MTSS.MM!B32</f>
        <v>269</v>
      </c>
      <c r="D10" s="10">
        <f t="shared" ref="D10:D73" si="0">LN(B10/B11)</f>
        <v>1.3027094051380956E-2</v>
      </c>
      <c r="E10" s="10">
        <f t="shared" ref="E10:E73" si="1">LN(C10/C11)</f>
        <v>-1.4577248625927424E-2</v>
      </c>
      <c r="F10" s="11">
        <f>Regression!B18</f>
        <v>0.72741304349869662</v>
      </c>
      <c r="G10" s="12">
        <v>7.8100000000000003E-2</v>
      </c>
      <c r="H10" s="13"/>
      <c r="I10" s="13"/>
      <c r="J10" s="14">
        <v>253</v>
      </c>
      <c r="K10" s="15"/>
      <c r="L10" s="15"/>
      <c r="M10" s="15">
        <f>' MOEX 5 Years'!M30</f>
        <v>0.13482622065299465</v>
      </c>
      <c r="N10" s="16">
        <f>G10+F10*(M10-G10)</f>
        <v>0.11936339281137347</v>
      </c>
      <c r="P10" s="17"/>
      <c r="Q10" s="17"/>
      <c r="R10" s="17"/>
    </row>
    <row r="11" spans="1:23" x14ac:dyDescent="0.35">
      <c r="A11" s="8">
        <f>'.IMOEX'!A19</f>
        <v>43902</v>
      </c>
      <c r="B11" s="9">
        <f>'.IMOEX'!B19</f>
        <v>2286.4</v>
      </c>
      <c r="C11" s="9">
        <f>MTSS.MM!B33</f>
        <v>272.95</v>
      </c>
      <c r="D11" s="10">
        <f t="shared" si="0"/>
        <v>-8.6460140412062639E-2</v>
      </c>
      <c r="E11" s="10">
        <f t="shared" si="1"/>
        <v>-7.1907347755638812E-2</v>
      </c>
    </row>
    <row r="12" spans="1:23" x14ac:dyDescent="0.35">
      <c r="A12" s="8">
        <f>'.IMOEX'!A20</f>
        <v>43901</v>
      </c>
      <c r="B12" s="9">
        <f>'.IMOEX'!B20</f>
        <v>2492.88</v>
      </c>
      <c r="C12" s="9">
        <f>MTSS.MM!B34</f>
        <v>293.3</v>
      </c>
      <c r="D12" s="10">
        <f t="shared" si="0"/>
        <v>-2.4279733552100549E-3</v>
      </c>
      <c r="E12" s="10">
        <f t="shared" si="1"/>
        <v>-5.1011843317761351E-3</v>
      </c>
    </row>
    <row r="13" spans="1:23" x14ac:dyDescent="0.35">
      <c r="A13" s="8">
        <f>'.IMOEX'!A21</f>
        <v>43900</v>
      </c>
      <c r="B13" s="9">
        <f>'.IMOEX'!B21</f>
        <v>2498.94</v>
      </c>
      <c r="C13" s="9">
        <f>MTSS.MM!B35</f>
        <v>294.8</v>
      </c>
      <c r="D13" s="10">
        <f t="shared" si="0"/>
        <v>-8.4585075059913348E-2</v>
      </c>
      <c r="E13" s="10">
        <f t="shared" si="1"/>
        <v>-7.8266786600878491E-2</v>
      </c>
    </row>
    <row r="14" spans="1:23" x14ac:dyDescent="0.35">
      <c r="A14" s="8">
        <f>'.IMOEX'!A22</f>
        <v>43896</v>
      </c>
      <c r="B14" s="9">
        <f>'.IMOEX'!B22</f>
        <v>2719.51</v>
      </c>
      <c r="C14" s="9">
        <f>MTSS.MM!B36</f>
        <v>318.8</v>
      </c>
      <c r="D14" s="10">
        <f t="shared" si="0"/>
        <v>-3.511426992982232E-2</v>
      </c>
      <c r="E14" s="10">
        <f t="shared" si="1"/>
        <v>-3.316414058266888E-2</v>
      </c>
      <c r="Q14" s="7"/>
      <c r="R14" s="7"/>
    </row>
    <row r="15" spans="1:23" x14ac:dyDescent="0.35">
      <c r="A15" s="8">
        <f>'.IMOEX'!A23</f>
        <v>43895</v>
      </c>
      <c r="B15" s="9">
        <f>'.IMOEX'!B23</f>
        <v>2816.7</v>
      </c>
      <c r="C15" s="9">
        <f>MTSS.MM!B37</f>
        <v>329.55</v>
      </c>
      <c r="D15" s="10">
        <f t="shared" si="0"/>
        <v>-4.0072971454926986E-3</v>
      </c>
      <c r="E15" s="10">
        <f t="shared" si="1"/>
        <v>2.4305040067545847E-3</v>
      </c>
      <c r="Q15" s="17"/>
      <c r="R15" s="17"/>
      <c r="W15">
        <f>INDEX(LINEST(E10:E261,D10:D261),1)</f>
        <v>0.72741304349869662</v>
      </c>
    </row>
    <row r="16" spans="1:23" x14ac:dyDescent="0.35">
      <c r="A16" s="8">
        <f>'.IMOEX'!A24</f>
        <v>43894</v>
      </c>
      <c r="B16" s="9">
        <f>'.IMOEX'!B24</f>
        <v>2828.01</v>
      </c>
      <c r="C16" s="9">
        <f>MTSS.MM!B38</f>
        <v>328.75</v>
      </c>
      <c r="D16" s="10">
        <f t="shared" si="0"/>
        <v>2.3507015133016214E-3</v>
      </c>
      <c r="E16" s="10">
        <f t="shared" si="1"/>
        <v>1.5220703090686718E-3</v>
      </c>
    </row>
    <row r="17" spans="1:20" x14ac:dyDescent="0.35">
      <c r="A17" s="8">
        <f>'.IMOEX'!A25</f>
        <v>43893</v>
      </c>
      <c r="B17" s="9">
        <f>'.IMOEX'!B25</f>
        <v>2821.37</v>
      </c>
      <c r="C17" s="9">
        <f>MTSS.MM!B39</f>
        <v>328.25</v>
      </c>
      <c r="D17" s="10">
        <f t="shared" si="0"/>
        <v>1.9903505364348793E-2</v>
      </c>
      <c r="E17" s="10">
        <f t="shared" si="1"/>
        <v>3.2039084543136792E-3</v>
      </c>
    </row>
    <row r="18" spans="1:20" x14ac:dyDescent="0.35">
      <c r="A18" s="8">
        <f>'.IMOEX'!A26</f>
        <v>43892</v>
      </c>
      <c r="B18" s="9">
        <f>'.IMOEX'!B26</f>
        <v>2765.77</v>
      </c>
      <c r="C18" s="9">
        <f>MTSS.MM!B40</f>
        <v>327.2</v>
      </c>
      <c r="D18" s="10">
        <f t="shared" si="0"/>
        <v>-6.9575210625500063E-3</v>
      </c>
      <c r="E18" s="10">
        <f t="shared" si="1"/>
        <v>2.0689328367867153E-2</v>
      </c>
      <c r="H18" t="s">
        <v>17</v>
      </c>
    </row>
    <row r="19" spans="1:20" x14ac:dyDescent="0.35">
      <c r="A19" s="8">
        <f>'.IMOEX'!A27</f>
        <v>43889</v>
      </c>
      <c r="B19" s="9">
        <f>'.IMOEX'!B27</f>
        <v>2785.08</v>
      </c>
      <c r="C19" s="9">
        <f>MTSS.MM!B41</f>
        <v>320.5</v>
      </c>
      <c r="D19" s="10">
        <f t="shared" si="0"/>
        <v>-4.5881344675649728E-2</v>
      </c>
      <c r="E19" s="10">
        <f t="shared" si="1"/>
        <v>-2.6175474404647209E-2</v>
      </c>
    </row>
    <row r="20" spans="1:20" x14ac:dyDescent="0.35">
      <c r="A20" s="8">
        <f>'.IMOEX'!A28</f>
        <v>43888</v>
      </c>
      <c r="B20" s="9">
        <f>'.IMOEX'!B28</f>
        <v>2915.84</v>
      </c>
      <c r="C20" s="9">
        <f>MTSS.MM!B42</f>
        <v>329</v>
      </c>
      <c r="D20" s="10">
        <f t="shared" si="0"/>
        <v>-3.4244218668327657E-2</v>
      </c>
      <c r="E20" s="10">
        <f t="shared" si="1"/>
        <v>-2.9942356615078339E-2</v>
      </c>
    </row>
    <row r="21" spans="1:20" ht="23.5" x14ac:dyDescent="0.55000000000000004">
      <c r="A21" s="8">
        <f>'.IMOEX'!A29</f>
        <v>43887</v>
      </c>
      <c r="B21" s="9">
        <f>'.IMOEX'!B29</f>
        <v>3017.42</v>
      </c>
      <c r="C21" s="9">
        <f>MTSS.MM!B43</f>
        <v>339</v>
      </c>
      <c r="D21" s="10">
        <f t="shared" si="0"/>
        <v>4.8969384081424001E-3</v>
      </c>
      <c r="E21" s="10">
        <f t="shared" si="1"/>
        <v>4.4345970678657748E-3</v>
      </c>
      <c r="T21" s="2" t="s">
        <v>18</v>
      </c>
    </row>
    <row r="22" spans="1:20" x14ac:dyDescent="0.35">
      <c r="A22" s="8">
        <f>'.IMOEX'!A30</f>
        <v>43886</v>
      </c>
      <c r="B22" s="9">
        <f>'.IMOEX'!B30</f>
        <v>3002.68</v>
      </c>
      <c r="C22" s="9">
        <f>MTSS.MM!B44</f>
        <v>337.5</v>
      </c>
      <c r="D22" s="10">
        <f t="shared" si="0"/>
        <v>-3.3840160188196945E-2</v>
      </c>
      <c r="E22" s="10">
        <f t="shared" si="1"/>
        <v>-3.0636969461889801E-2</v>
      </c>
    </row>
    <row r="23" spans="1:20" x14ac:dyDescent="0.35">
      <c r="A23" s="8">
        <f>'.IMOEX'!A31</f>
        <v>43882</v>
      </c>
      <c r="B23" s="9">
        <f>'.IMOEX'!B31</f>
        <v>3106.03</v>
      </c>
      <c r="C23" s="9">
        <f>MTSS.MM!B45</f>
        <v>348</v>
      </c>
      <c r="D23" s="10">
        <f t="shared" si="0"/>
        <v>-6.1208992714772061E-3</v>
      </c>
      <c r="E23" s="10">
        <f t="shared" si="1"/>
        <v>1.4378147696274175E-3</v>
      </c>
    </row>
    <row r="24" spans="1:20" x14ac:dyDescent="0.35">
      <c r="A24" s="8">
        <f>'.IMOEX'!A32</f>
        <v>43881</v>
      </c>
      <c r="B24" s="9">
        <f>'.IMOEX'!B32</f>
        <v>3125.1</v>
      </c>
      <c r="C24" s="9">
        <f>MTSS.MM!B46</f>
        <v>347.5</v>
      </c>
      <c r="D24" s="10">
        <f t="shared" si="0"/>
        <v>3.3751816991434737E-3</v>
      </c>
      <c r="E24" s="10">
        <f t="shared" si="1"/>
        <v>-1.7251298125464129E-3</v>
      </c>
    </row>
    <row r="25" spans="1:20" x14ac:dyDescent="0.35">
      <c r="A25" s="8">
        <f>'.IMOEX'!A33</f>
        <v>43880</v>
      </c>
      <c r="B25" s="9">
        <f>'.IMOEX'!B33</f>
        <v>3114.57</v>
      </c>
      <c r="C25" s="9">
        <f>MTSS.MM!B47</f>
        <v>348.1</v>
      </c>
      <c r="D25" s="10">
        <f t="shared" si="0"/>
        <v>1.3095190540929417E-2</v>
      </c>
      <c r="E25" s="10">
        <f t="shared" si="1"/>
        <v>1.9434984457053113E-2</v>
      </c>
    </row>
    <row r="26" spans="1:20" x14ac:dyDescent="0.35">
      <c r="A26" s="8">
        <f>'.IMOEX'!A34</f>
        <v>43879</v>
      </c>
      <c r="B26" s="9">
        <f>'.IMOEX'!B34</f>
        <v>3074.05</v>
      </c>
      <c r="C26" s="9">
        <f>MTSS.MM!B48</f>
        <v>341.4</v>
      </c>
      <c r="D26" s="10">
        <f t="shared" si="0"/>
        <v>-1.1646108173241757E-2</v>
      </c>
      <c r="E26" s="10">
        <f t="shared" si="1"/>
        <v>1.1723330768234912E-3</v>
      </c>
    </row>
    <row r="27" spans="1:20" x14ac:dyDescent="0.35">
      <c r="A27" s="8">
        <f>'.IMOEX'!A35</f>
        <v>43878</v>
      </c>
      <c r="B27" s="9">
        <f>'.IMOEX'!B35</f>
        <v>3110.06</v>
      </c>
      <c r="C27" s="9">
        <f>MTSS.MM!B49</f>
        <v>341</v>
      </c>
      <c r="D27" s="10">
        <f t="shared" si="0"/>
        <v>4.2468655438551292E-3</v>
      </c>
      <c r="E27" s="10">
        <f t="shared" si="1"/>
        <v>1.3205195961894893E-3</v>
      </c>
    </row>
    <row r="28" spans="1:20" x14ac:dyDescent="0.35">
      <c r="A28" s="8">
        <f>'.IMOEX'!A36</f>
        <v>43875</v>
      </c>
      <c r="B28" s="9">
        <f>'.IMOEX'!B36</f>
        <v>3096.88</v>
      </c>
      <c r="C28" s="9">
        <f>MTSS.MM!B50</f>
        <v>340.55</v>
      </c>
      <c r="D28" s="10">
        <f t="shared" si="0"/>
        <v>-4.2436501666350997E-3</v>
      </c>
      <c r="E28" s="10">
        <f t="shared" si="1"/>
        <v>8.1079533136276978E-3</v>
      </c>
    </row>
    <row r="29" spans="1:20" x14ac:dyDescent="0.35">
      <c r="A29" s="8">
        <f>'.IMOEX'!A37</f>
        <v>43874</v>
      </c>
      <c r="B29" s="9">
        <f>'.IMOEX'!B37</f>
        <v>3110.05</v>
      </c>
      <c r="C29" s="9">
        <f>MTSS.MM!B51</f>
        <v>337.8</v>
      </c>
      <c r="D29" s="10">
        <f t="shared" si="0"/>
        <v>-3.9214981451774905E-3</v>
      </c>
      <c r="E29" s="10">
        <f t="shared" si="1"/>
        <v>-3.5461030067504774E-3</v>
      </c>
    </row>
    <row r="30" spans="1:20" x14ac:dyDescent="0.35">
      <c r="A30" s="8">
        <f>'.IMOEX'!A38</f>
        <v>43873</v>
      </c>
      <c r="B30" s="9">
        <f>'.IMOEX'!B38</f>
        <v>3122.27</v>
      </c>
      <c r="C30" s="9">
        <f>MTSS.MM!B52</f>
        <v>339</v>
      </c>
      <c r="D30" s="10">
        <f t="shared" si="0"/>
        <v>7.9391399097954816E-3</v>
      </c>
      <c r="E30" s="10">
        <f t="shared" si="1"/>
        <v>1.8758924356019176E-2</v>
      </c>
    </row>
    <row r="31" spans="1:20" x14ac:dyDescent="0.35">
      <c r="A31" s="8">
        <f>'.IMOEX'!A39</f>
        <v>43872</v>
      </c>
      <c r="B31" s="9">
        <f>'.IMOEX'!B39</f>
        <v>3097.58</v>
      </c>
      <c r="C31" s="9">
        <f>MTSS.MM!B53</f>
        <v>332.7</v>
      </c>
      <c r="D31" s="10">
        <f t="shared" si="0"/>
        <v>1.141897378379176E-2</v>
      </c>
      <c r="E31" s="10">
        <f t="shared" si="1"/>
        <v>6.0295630366839935E-3</v>
      </c>
    </row>
    <row r="32" spans="1:20" x14ac:dyDescent="0.35">
      <c r="A32" s="8">
        <f>'.IMOEX'!A40</f>
        <v>43871</v>
      </c>
      <c r="B32" s="9">
        <f>'.IMOEX'!B40</f>
        <v>3062.41</v>
      </c>
      <c r="C32" s="9">
        <f>MTSS.MM!B54</f>
        <v>330.7</v>
      </c>
      <c r="D32" s="10">
        <f t="shared" si="0"/>
        <v>-8.2016186469370603E-3</v>
      </c>
      <c r="E32" s="10">
        <f t="shared" si="1"/>
        <v>-9.0675538931578347E-4</v>
      </c>
    </row>
    <row r="33" spans="1:5" x14ac:dyDescent="0.35">
      <c r="A33" s="8">
        <f>'.IMOEX'!A41</f>
        <v>43868</v>
      </c>
      <c r="B33" s="9">
        <f>'.IMOEX'!B41</f>
        <v>3087.63</v>
      </c>
      <c r="C33" s="9">
        <f>MTSS.MM!B55</f>
        <v>331</v>
      </c>
      <c r="D33" s="10">
        <f t="shared" si="0"/>
        <v>-2.9267635225752931E-3</v>
      </c>
      <c r="E33" s="10">
        <f t="shared" si="1"/>
        <v>0</v>
      </c>
    </row>
    <row r="34" spans="1:5" x14ac:dyDescent="0.35">
      <c r="A34" s="8">
        <f>'.IMOEX'!A42</f>
        <v>43867</v>
      </c>
      <c r="B34" s="9">
        <f>'.IMOEX'!B42</f>
        <v>3096.68</v>
      </c>
      <c r="C34" s="9">
        <f>MTSS.MM!B56</f>
        <v>331</v>
      </c>
      <c r="D34" s="10">
        <f t="shared" si="0"/>
        <v>-5.6577829306378707E-3</v>
      </c>
      <c r="E34" s="10">
        <f t="shared" si="1"/>
        <v>-1.2077296153995426E-3</v>
      </c>
    </row>
    <row r="35" spans="1:5" x14ac:dyDescent="0.35">
      <c r="A35" s="8">
        <f>'.IMOEX'!A43</f>
        <v>43866</v>
      </c>
      <c r="B35" s="9">
        <f>'.IMOEX'!B43</f>
        <v>3114.25</v>
      </c>
      <c r="C35" s="9">
        <f>MTSS.MM!B57</f>
        <v>331.4</v>
      </c>
      <c r="D35" s="10">
        <f t="shared" si="0"/>
        <v>5.3607346839442613E-3</v>
      </c>
      <c r="E35" s="10">
        <f t="shared" si="1"/>
        <v>-4.6662235641688442E-3</v>
      </c>
    </row>
    <row r="36" spans="1:5" x14ac:dyDescent="0.35">
      <c r="A36" s="8">
        <f>'.IMOEX'!A44</f>
        <v>43865</v>
      </c>
      <c r="B36" s="9">
        <f>'.IMOEX'!B44</f>
        <v>3097.6</v>
      </c>
      <c r="C36" s="9">
        <f>MTSS.MM!B58</f>
        <v>332.95</v>
      </c>
      <c r="D36" s="10">
        <f t="shared" si="0"/>
        <v>8.6764782917669418E-3</v>
      </c>
      <c r="E36" s="10">
        <f t="shared" si="1"/>
        <v>3.0079733914631069E-3</v>
      </c>
    </row>
    <row r="37" spans="1:5" x14ac:dyDescent="0.35">
      <c r="A37" s="8">
        <f>'.IMOEX'!A45</f>
        <v>43864</v>
      </c>
      <c r="B37" s="9">
        <f>'.IMOEX'!B45</f>
        <v>3070.84</v>
      </c>
      <c r="C37" s="9">
        <f>MTSS.MM!B59</f>
        <v>331.95</v>
      </c>
      <c r="D37" s="10">
        <f t="shared" si="0"/>
        <v>-1.8902029055315004E-3</v>
      </c>
      <c r="E37" s="10">
        <f t="shared" si="1"/>
        <v>1.6860732075216489E-2</v>
      </c>
    </row>
    <row r="38" spans="1:5" x14ac:dyDescent="0.35">
      <c r="A38" s="8">
        <f>'.IMOEX'!A46</f>
        <v>43861</v>
      </c>
      <c r="B38" s="9">
        <f>'.IMOEX'!B46</f>
        <v>3076.65</v>
      </c>
      <c r="C38" s="9">
        <f>MTSS.MM!B60</f>
        <v>326.39999999999998</v>
      </c>
      <c r="D38" s="10">
        <f t="shared" si="0"/>
        <v>-1.0324687567682969E-2</v>
      </c>
      <c r="E38" s="10">
        <f t="shared" si="1"/>
        <v>-1.2483036201789154E-2</v>
      </c>
    </row>
    <row r="39" spans="1:5" x14ac:dyDescent="0.35">
      <c r="A39" s="8">
        <f>'.IMOEX'!A47</f>
        <v>43860</v>
      </c>
      <c r="B39" s="9">
        <f>'.IMOEX'!B47</f>
        <v>3108.58</v>
      </c>
      <c r="C39" s="9">
        <f>MTSS.MM!B61</f>
        <v>330.5</v>
      </c>
      <c r="D39" s="10">
        <f t="shared" si="0"/>
        <v>-6.4835141775991135E-3</v>
      </c>
      <c r="E39" s="10">
        <f t="shared" si="1"/>
        <v>6.0698213670757738E-3</v>
      </c>
    </row>
    <row r="40" spans="1:5" x14ac:dyDescent="0.35">
      <c r="A40" s="8">
        <f>'.IMOEX'!A48</f>
        <v>43859</v>
      </c>
      <c r="B40" s="9">
        <f>'.IMOEX'!B48</f>
        <v>3128.8</v>
      </c>
      <c r="C40" s="9">
        <f>MTSS.MM!B62</f>
        <v>328.5</v>
      </c>
      <c r="D40" s="10">
        <f t="shared" si="0"/>
        <v>5.030530161962068E-3</v>
      </c>
      <c r="E40" s="10">
        <f t="shared" si="1"/>
        <v>3.8124331346559388E-3</v>
      </c>
    </row>
    <row r="41" spans="1:5" x14ac:dyDescent="0.35">
      <c r="A41" s="8">
        <f>'.IMOEX'!A49</f>
        <v>43858</v>
      </c>
      <c r="B41" s="9">
        <f>'.IMOEX'!B49</f>
        <v>3113.1</v>
      </c>
      <c r="C41" s="9">
        <f>MTSS.MM!B63</f>
        <v>327.25</v>
      </c>
      <c r="D41" s="10">
        <f t="shared" si="0"/>
        <v>9.0154944273633086E-3</v>
      </c>
      <c r="E41" s="10">
        <f t="shared" si="1"/>
        <v>1.5290522856779554E-3</v>
      </c>
    </row>
    <row r="42" spans="1:5" x14ac:dyDescent="0.35">
      <c r="A42" s="8">
        <f>'.IMOEX'!A50</f>
        <v>43857</v>
      </c>
      <c r="B42" s="9">
        <f>'.IMOEX'!B50</f>
        <v>3085.16</v>
      </c>
      <c r="C42" s="9">
        <f>MTSS.MM!B64</f>
        <v>326.75</v>
      </c>
      <c r="D42" s="10">
        <f t="shared" si="0"/>
        <v>-1.9591855536425135E-2</v>
      </c>
      <c r="E42" s="10">
        <f t="shared" si="1"/>
        <v>-2.9254197129995611E-2</v>
      </c>
    </row>
    <row r="43" spans="1:5" x14ac:dyDescent="0.35">
      <c r="A43" s="8">
        <f>'.IMOEX'!A51</f>
        <v>43854</v>
      </c>
      <c r="B43" s="9">
        <f>'.IMOEX'!B51</f>
        <v>3146.2</v>
      </c>
      <c r="C43" s="9">
        <f>MTSS.MM!B65</f>
        <v>336.45</v>
      </c>
      <c r="D43" s="10">
        <f t="shared" si="0"/>
        <v>1.5904828876849339E-3</v>
      </c>
      <c r="E43" s="10">
        <f t="shared" si="1"/>
        <v>1.9508421804896477E-2</v>
      </c>
    </row>
    <row r="44" spans="1:5" x14ac:dyDescent="0.35">
      <c r="A44" s="8">
        <f>'.IMOEX'!A52</f>
        <v>43853</v>
      </c>
      <c r="B44" s="9">
        <f>'.IMOEX'!B52</f>
        <v>3141.2</v>
      </c>
      <c r="C44" s="9">
        <f>MTSS.MM!B66</f>
        <v>329.95</v>
      </c>
      <c r="D44" s="10">
        <f t="shared" si="0"/>
        <v>-1.0583047623876502E-2</v>
      </c>
      <c r="E44" s="10">
        <f t="shared" si="1"/>
        <v>-1.1600883398304167E-2</v>
      </c>
    </row>
    <row r="45" spans="1:5" x14ac:dyDescent="0.35">
      <c r="A45" s="8">
        <f>'.IMOEX'!A53</f>
        <v>43852</v>
      </c>
      <c r="B45" s="9">
        <f>'.IMOEX'!B53</f>
        <v>3174.62</v>
      </c>
      <c r="C45" s="9">
        <f>MTSS.MM!B67</f>
        <v>333.8</v>
      </c>
      <c r="D45" s="10">
        <f t="shared" si="0"/>
        <v>-1.0839976818247466E-2</v>
      </c>
      <c r="E45" s="10">
        <f t="shared" si="1"/>
        <v>1.5396530557560956E-2</v>
      </c>
    </row>
    <row r="46" spans="1:5" x14ac:dyDescent="0.35">
      <c r="A46" s="8">
        <f>'.IMOEX'!A54</f>
        <v>43851</v>
      </c>
      <c r="B46" s="9">
        <f>'.IMOEX'!B54</f>
        <v>3209.22</v>
      </c>
      <c r="C46" s="9">
        <f>MTSS.MM!B68</f>
        <v>328.7</v>
      </c>
      <c r="D46" s="10">
        <f t="shared" si="0"/>
        <v>-3.3285975664783607E-3</v>
      </c>
      <c r="E46" s="10">
        <f t="shared" si="1"/>
        <v>4.5738759415817195E-3</v>
      </c>
    </row>
    <row r="47" spans="1:5" x14ac:dyDescent="0.35">
      <c r="A47" s="8">
        <f>'.IMOEX'!A55</f>
        <v>43850</v>
      </c>
      <c r="B47" s="9">
        <f>'.IMOEX'!B55</f>
        <v>3219.92</v>
      </c>
      <c r="C47" s="9">
        <f>MTSS.MM!B69</f>
        <v>327.2</v>
      </c>
      <c r="D47" s="10">
        <f t="shared" si="0"/>
        <v>7.1811803431832324E-3</v>
      </c>
      <c r="E47" s="10">
        <f t="shared" si="1"/>
        <v>1.8663301024790545E-2</v>
      </c>
    </row>
    <row r="48" spans="1:5" x14ac:dyDescent="0.35">
      <c r="A48" s="8">
        <f>'.IMOEX'!A56</f>
        <v>43847</v>
      </c>
      <c r="B48" s="9">
        <f>'.IMOEX'!B56</f>
        <v>3196.88</v>
      </c>
      <c r="C48" s="9">
        <f>MTSS.MM!B70</f>
        <v>321.14999999999998</v>
      </c>
      <c r="D48" s="10">
        <f t="shared" si="0"/>
        <v>1.248027328657614E-2</v>
      </c>
      <c r="E48" s="10">
        <f t="shared" si="1"/>
        <v>4.2125033039475904E-3</v>
      </c>
    </row>
    <row r="49" spans="1:5" x14ac:dyDescent="0.35">
      <c r="A49" s="8">
        <f>'.IMOEX'!A57</f>
        <v>43846</v>
      </c>
      <c r="B49" s="9">
        <f>'.IMOEX'!B57</f>
        <v>3157.23</v>
      </c>
      <c r="C49" s="9">
        <f>MTSS.MM!B71</f>
        <v>319.8</v>
      </c>
      <c r="D49" s="10">
        <f t="shared" si="0"/>
        <v>7.8221535714146917E-3</v>
      </c>
      <c r="E49" s="10">
        <f t="shared" si="1"/>
        <v>3.6024786395509128E-3</v>
      </c>
    </row>
    <row r="50" spans="1:5" x14ac:dyDescent="0.35">
      <c r="A50" s="8">
        <f>'.IMOEX'!A58</f>
        <v>43845</v>
      </c>
      <c r="B50" s="9">
        <f>'.IMOEX'!B58</f>
        <v>3132.63</v>
      </c>
      <c r="C50" s="9">
        <f>MTSS.MM!B72</f>
        <v>318.64999999999998</v>
      </c>
      <c r="D50" s="10">
        <f t="shared" si="0"/>
        <v>9.1338790202998693E-4</v>
      </c>
      <c r="E50" s="10">
        <f t="shared" si="1"/>
        <v>4.2456231711531425E-3</v>
      </c>
    </row>
    <row r="51" spans="1:5" x14ac:dyDescent="0.35">
      <c r="A51" s="8">
        <f>'.IMOEX'!A59</f>
        <v>43844</v>
      </c>
      <c r="B51" s="9">
        <f>'.IMOEX'!B59</f>
        <v>3129.77</v>
      </c>
      <c r="C51" s="9">
        <f>MTSS.MM!B73</f>
        <v>317.3</v>
      </c>
      <c r="D51" s="10">
        <f t="shared" si="0"/>
        <v>-6.9792974811412828E-3</v>
      </c>
      <c r="E51" s="10">
        <f t="shared" si="1"/>
        <v>-6.7530684592023126E-3</v>
      </c>
    </row>
    <row r="52" spans="1:5" x14ac:dyDescent="0.35">
      <c r="A52" s="8">
        <f>'.IMOEX'!A60</f>
        <v>43843</v>
      </c>
      <c r="B52" s="9">
        <f>'.IMOEX'!B60</f>
        <v>3151.69</v>
      </c>
      <c r="C52" s="9">
        <f>MTSS.MM!B74</f>
        <v>319.45</v>
      </c>
      <c r="D52" s="10">
        <f t="shared" si="0"/>
        <v>8.9334256777671203E-3</v>
      </c>
      <c r="E52" s="10">
        <f t="shared" si="1"/>
        <v>1.5653126744034912E-4</v>
      </c>
    </row>
    <row r="53" spans="1:5" x14ac:dyDescent="0.35">
      <c r="A53" s="8">
        <f>'.IMOEX'!A61</f>
        <v>43840</v>
      </c>
      <c r="B53" s="9">
        <f>'.IMOEX'!B61</f>
        <v>3123.66</v>
      </c>
      <c r="C53" s="9">
        <f>MTSS.MM!B75</f>
        <v>319.39999999999998</v>
      </c>
      <c r="D53" s="10">
        <f t="shared" si="0"/>
        <v>1.7879634481788053E-3</v>
      </c>
      <c r="E53" s="10">
        <f t="shared" si="1"/>
        <v>-1.522477753236038E-2</v>
      </c>
    </row>
    <row r="54" spans="1:5" x14ac:dyDescent="0.35">
      <c r="A54" s="8">
        <f>'.IMOEX'!A62</f>
        <v>43839</v>
      </c>
      <c r="B54" s="9">
        <f>'.IMOEX'!B62</f>
        <v>3118.08</v>
      </c>
      <c r="C54" s="9">
        <f>MTSS.MM!B76</f>
        <v>324.3</v>
      </c>
      <c r="D54" s="10">
        <f t="shared" si="0"/>
        <v>2.5754091696319698E-3</v>
      </c>
      <c r="E54" s="10">
        <f t="shared" si="1"/>
        <v>-1.1801807606459342E-2</v>
      </c>
    </row>
    <row r="55" spans="1:5" x14ac:dyDescent="0.35">
      <c r="A55" s="8">
        <f>'.IMOEX'!A63</f>
        <v>43838</v>
      </c>
      <c r="B55" s="9">
        <f>'.IMOEX'!B63</f>
        <v>3110.06</v>
      </c>
      <c r="C55" s="9">
        <f>MTSS.MM!B77</f>
        <v>328.15</v>
      </c>
      <c r="D55" s="10">
        <f t="shared" si="0"/>
        <v>1.0079372059021074E-2</v>
      </c>
      <c r="E55" s="10">
        <f t="shared" si="1"/>
        <v>1.4426278429737182E-2</v>
      </c>
    </row>
    <row r="56" spans="1:5" x14ac:dyDescent="0.35">
      <c r="A56" s="8">
        <f>'.IMOEX'!A64</f>
        <v>43836</v>
      </c>
      <c r="B56" s="9">
        <f>'.IMOEX'!B64</f>
        <v>3078.87</v>
      </c>
      <c r="C56" s="9">
        <f>MTSS.MM!B78</f>
        <v>323.45</v>
      </c>
      <c r="D56" s="10">
        <f t="shared" si="0"/>
        <v>8.1231605509141417E-4</v>
      </c>
      <c r="E56" s="10">
        <f t="shared" si="1"/>
        <v>4.1824861528411668E-3</v>
      </c>
    </row>
    <row r="57" spans="1:5" x14ac:dyDescent="0.35">
      <c r="A57" s="8">
        <f>'.IMOEX'!A65</f>
        <v>43833</v>
      </c>
      <c r="B57" s="9">
        <f>'.IMOEX'!B65</f>
        <v>3076.37</v>
      </c>
      <c r="C57" s="9">
        <f>MTSS.MM!B79</f>
        <v>322.10000000000002</v>
      </c>
      <c r="D57" s="10">
        <f t="shared" si="0"/>
        <v>9.9637558564112227E-3</v>
      </c>
      <c r="E57" s="10">
        <f t="shared" si="1"/>
        <v>6.6973227516839247E-3</v>
      </c>
    </row>
    <row r="58" spans="1:5" x14ac:dyDescent="0.35">
      <c r="A58" s="8">
        <f>'.IMOEX'!A66</f>
        <v>43829</v>
      </c>
      <c r="B58" s="9">
        <f>'.IMOEX'!B66</f>
        <v>3045.87</v>
      </c>
      <c r="C58" s="9">
        <f>MTSS.MM!B80</f>
        <v>319.95</v>
      </c>
      <c r="D58" s="10">
        <f t="shared" si="0"/>
        <v>-1.5091024690222074E-3</v>
      </c>
      <c r="E58" s="10">
        <f t="shared" si="1"/>
        <v>-1.5626220830304474E-4</v>
      </c>
    </row>
    <row r="59" spans="1:5" x14ac:dyDescent="0.35">
      <c r="A59" s="8">
        <f>'.IMOEX'!A67</f>
        <v>43826</v>
      </c>
      <c r="B59" s="9">
        <f>'.IMOEX'!B67</f>
        <v>3050.47</v>
      </c>
      <c r="C59" s="9">
        <f>MTSS.MM!B81</f>
        <v>320</v>
      </c>
      <c r="D59" s="10">
        <f t="shared" si="0"/>
        <v>6.1820543014491662E-3</v>
      </c>
      <c r="E59" s="10">
        <f t="shared" si="1"/>
        <v>9.3793972797651917E-4</v>
      </c>
    </row>
    <row r="60" spans="1:5" x14ac:dyDescent="0.35">
      <c r="A60" s="8">
        <f>'.IMOEX'!A68</f>
        <v>43825</v>
      </c>
      <c r="B60" s="9">
        <f>'.IMOEX'!B68</f>
        <v>3031.67</v>
      </c>
      <c r="C60" s="9">
        <f>MTSS.MM!B82</f>
        <v>319.7</v>
      </c>
      <c r="D60" s="10">
        <f t="shared" si="0"/>
        <v>2.7381398304838806E-4</v>
      </c>
      <c r="E60" s="10">
        <f t="shared" si="1"/>
        <v>5.174452940982413E-3</v>
      </c>
    </row>
    <row r="61" spans="1:5" x14ac:dyDescent="0.35">
      <c r="A61" s="8">
        <f>'.IMOEX'!A69</f>
        <v>43824</v>
      </c>
      <c r="B61" s="9">
        <f>'.IMOEX'!B69</f>
        <v>3030.84</v>
      </c>
      <c r="C61" s="9">
        <f>MTSS.MM!B83</f>
        <v>318.05</v>
      </c>
      <c r="D61" s="10">
        <f t="shared" si="0"/>
        <v>8.2488785696402945E-5</v>
      </c>
      <c r="E61" s="10">
        <f t="shared" si="1"/>
        <v>1.2815617216559898E-2</v>
      </c>
    </row>
    <row r="62" spans="1:5" x14ac:dyDescent="0.35">
      <c r="A62" s="8">
        <f>'.IMOEX'!A70</f>
        <v>43823</v>
      </c>
      <c r="B62" s="9">
        <f>'.IMOEX'!B70</f>
        <v>3030.59</v>
      </c>
      <c r="C62" s="9">
        <f>MTSS.MM!B84</f>
        <v>314</v>
      </c>
      <c r="D62" s="10">
        <f t="shared" si="0"/>
        <v>-1.0619353283428438E-3</v>
      </c>
      <c r="E62" s="10">
        <f t="shared" si="1"/>
        <v>-1.5922299213639863E-4</v>
      </c>
    </row>
    <row r="63" spans="1:5" x14ac:dyDescent="0.35">
      <c r="A63" s="8">
        <f>'.IMOEX'!A71</f>
        <v>43822</v>
      </c>
      <c r="B63" s="9">
        <f>'.IMOEX'!B71</f>
        <v>3033.81</v>
      </c>
      <c r="C63" s="9">
        <f>MTSS.MM!B85</f>
        <v>314.05</v>
      </c>
      <c r="D63" s="10">
        <f t="shared" si="0"/>
        <v>5.9110150388999123E-3</v>
      </c>
      <c r="E63" s="10">
        <f t="shared" si="1"/>
        <v>1.1150937037574171E-3</v>
      </c>
    </row>
    <row r="64" spans="1:5" x14ac:dyDescent="0.35">
      <c r="A64" s="8">
        <f>'.IMOEX'!A72</f>
        <v>43819</v>
      </c>
      <c r="B64" s="9">
        <f>'.IMOEX'!B72</f>
        <v>3015.93</v>
      </c>
      <c r="C64" s="9">
        <f>MTSS.MM!B86</f>
        <v>313.7</v>
      </c>
      <c r="D64" s="10">
        <f t="shared" si="0"/>
        <v>2.503188388766247E-3</v>
      </c>
      <c r="E64" s="10">
        <f t="shared" si="1"/>
        <v>4.472850907599529E-3</v>
      </c>
    </row>
    <row r="65" spans="1:22" x14ac:dyDescent="0.35">
      <c r="A65" s="8">
        <f>'.IMOEX'!A73</f>
        <v>43818</v>
      </c>
      <c r="B65" s="9">
        <f>'.IMOEX'!B73</f>
        <v>3008.39</v>
      </c>
      <c r="C65" s="9">
        <f>MTSS.MM!B87</f>
        <v>312.3</v>
      </c>
      <c r="D65" s="10">
        <f t="shared" si="0"/>
        <v>-5.1489510023651668E-3</v>
      </c>
      <c r="E65" s="10">
        <f t="shared" si="1"/>
        <v>-4.9509004745078343E-3</v>
      </c>
    </row>
    <row r="66" spans="1:22" x14ac:dyDescent="0.35">
      <c r="A66" s="8">
        <f>'.IMOEX'!A74</f>
        <v>43817</v>
      </c>
      <c r="B66" s="9">
        <f>'.IMOEX'!B74</f>
        <v>3023.92</v>
      </c>
      <c r="C66" s="9">
        <f>MTSS.MM!B88</f>
        <v>313.85000000000002</v>
      </c>
      <c r="D66" s="10">
        <f t="shared" si="0"/>
        <v>3.5214978392899823E-3</v>
      </c>
      <c r="E66" s="10">
        <f t="shared" si="1"/>
        <v>8.4793724593042186E-3</v>
      </c>
    </row>
    <row r="67" spans="1:22" x14ac:dyDescent="0.35">
      <c r="A67" s="8">
        <f>'.IMOEX'!A75</f>
        <v>43816</v>
      </c>
      <c r="B67" s="9">
        <f>'.IMOEX'!B75</f>
        <v>3013.29</v>
      </c>
      <c r="C67" s="9">
        <f>MTSS.MM!B89</f>
        <v>311.2</v>
      </c>
      <c r="D67" s="10">
        <f t="shared" si="0"/>
        <v>2.3689883077444452E-3</v>
      </c>
      <c r="E67" s="10">
        <f t="shared" si="1"/>
        <v>1.4076763469130461E-2</v>
      </c>
    </row>
    <row r="68" spans="1:22" x14ac:dyDescent="0.35">
      <c r="A68" s="8">
        <f>'.IMOEX'!A76</f>
        <v>43815</v>
      </c>
      <c r="B68" s="9">
        <f>'.IMOEX'!B76</f>
        <v>3006.16</v>
      </c>
      <c r="C68" s="9">
        <f>MTSS.MM!B90</f>
        <v>306.85000000000002</v>
      </c>
      <c r="D68" s="10">
        <f t="shared" si="0"/>
        <v>3.1751928708709269E-3</v>
      </c>
      <c r="E68" s="10">
        <f t="shared" si="1"/>
        <v>8.0164028475754323E-3</v>
      </c>
    </row>
    <row r="69" spans="1:22" x14ac:dyDescent="0.35">
      <c r="A69" s="8">
        <f>'.IMOEX'!A77</f>
        <v>43812</v>
      </c>
      <c r="B69" s="9">
        <f>'.IMOEX'!B77</f>
        <v>2996.63</v>
      </c>
      <c r="C69" s="9">
        <f>MTSS.MM!B91</f>
        <v>304.39999999999998</v>
      </c>
      <c r="D69" s="10">
        <f t="shared" si="0"/>
        <v>4.6057521099137789E-3</v>
      </c>
      <c r="E69" s="10">
        <f t="shared" si="1"/>
        <v>-2.2969657350933189E-3</v>
      </c>
    </row>
    <row r="70" spans="1:22" x14ac:dyDescent="0.35">
      <c r="A70" s="8">
        <f>'.IMOEX'!A78</f>
        <v>43811</v>
      </c>
      <c r="B70" s="9">
        <f>'.IMOEX'!B78</f>
        <v>2982.86</v>
      </c>
      <c r="C70" s="9">
        <f>MTSS.MM!B92</f>
        <v>305.10000000000002</v>
      </c>
      <c r="D70" s="10">
        <f t="shared" si="0"/>
        <v>9.5869872568557484E-3</v>
      </c>
      <c r="E70" s="10">
        <f t="shared" si="1"/>
        <v>-3.2770768767787645E-4</v>
      </c>
    </row>
    <row r="71" spans="1:22" x14ac:dyDescent="0.35">
      <c r="A71" s="8">
        <f>'.IMOEX'!A79</f>
        <v>43810</v>
      </c>
      <c r="B71" s="9">
        <f>'.IMOEX'!B79</f>
        <v>2954.4</v>
      </c>
      <c r="C71" s="9">
        <f>MTSS.MM!B93</f>
        <v>305.2</v>
      </c>
      <c r="D71" s="10">
        <f t="shared" si="0"/>
        <v>7.4743841889220088E-3</v>
      </c>
      <c r="E71" s="10">
        <f t="shared" si="1"/>
        <v>9.2166551049240476E-3</v>
      </c>
    </row>
    <row r="72" spans="1:22" x14ac:dyDescent="0.35">
      <c r="A72" s="8">
        <f>'.IMOEX'!A80</f>
        <v>43809</v>
      </c>
      <c r="B72" s="9">
        <f>'.IMOEX'!B80</f>
        <v>2932.4</v>
      </c>
      <c r="C72" s="9">
        <f>MTSS.MM!B94</f>
        <v>302.39999999999998</v>
      </c>
      <c r="D72" s="10">
        <f t="shared" si="0"/>
        <v>-4.2978034415865765E-3</v>
      </c>
      <c r="E72" s="10">
        <f t="shared" si="1"/>
        <v>-3.3063316551834365E-4</v>
      </c>
    </row>
    <row r="73" spans="1:22" x14ac:dyDescent="0.35">
      <c r="A73" s="8">
        <f>'.IMOEX'!A81</f>
        <v>43808</v>
      </c>
      <c r="B73" s="9">
        <f>'.IMOEX'!B81</f>
        <v>2945.03</v>
      </c>
      <c r="C73" s="9">
        <f>MTSS.MM!B95</f>
        <v>302.5</v>
      </c>
      <c r="D73" s="10">
        <f t="shared" si="0"/>
        <v>5.5398785488921173E-3</v>
      </c>
      <c r="E73" s="10">
        <f t="shared" si="1"/>
        <v>5.6356853952113138E-3</v>
      </c>
    </row>
    <row r="74" spans="1:22" x14ac:dyDescent="0.35">
      <c r="A74" s="8">
        <f>'.IMOEX'!A82</f>
        <v>43805</v>
      </c>
      <c r="B74" s="9">
        <f>'.IMOEX'!B82</f>
        <v>2928.76</v>
      </c>
      <c r="C74" s="9">
        <f>MTSS.MM!B96</f>
        <v>300.8</v>
      </c>
      <c r="D74" s="10">
        <f t="shared" ref="D74:D137" si="2">LN(B74/B75)</f>
        <v>1.0113245828933522E-2</v>
      </c>
      <c r="E74" s="10">
        <f t="shared" ref="E74:E137" si="3">LN(C74/C75)</f>
        <v>-1.0911002607634274E-2</v>
      </c>
    </row>
    <row r="75" spans="1:22" ht="23.5" x14ac:dyDescent="0.55000000000000004">
      <c r="A75" s="8">
        <f>'.IMOEX'!A83</f>
        <v>43804</v>
      </c>
      <c r="B75" s="9">
        <f>'.IMOEX'!B83</f>
        <v>2899.29</v>
      </c>
      <c r="C75" s="9">
        <f>MTSS.MM!B97</f>
        <v>304.10000000000002</v>
      </c>
      <c r="D75" s="10">
        <f t="shared" si="2"/>
        <v>-4.7241787445731611E-4</v>
      </c>
      <c r="E75" s="10">
        <f t="shared" si="3"/>
        <v>1.6455491618441284E-3</v>
      </c>
      <c r="T75" s="2" t="s">
        <v>19</v>
      </c>
      <c r="V75" s="18" t="s">
        <v>20</v>
      </c>
    </row>
    <row r="76" spans="1:22" x14ac:dyDescent="0.35">
      <c r="A76" s="8">
        <f>'.IMOEX'!A84</f>
        <v>43803</v>
      </c>
      <c r="B76" s="9">
        <f>'.IMOEX'!B84</f>
        <v>2900.66</v>
      </c>
      <c r="C76" s="9">
        <f>MTSS.MM!B98</f>
        <v>303.60000000000002</v>
      </c>
      <c r="D76" s="10">
        <f t="shared" si="2"/>
        <v>5.940399271495869E-3</v>
      </c>
      <c r="E76" s="10">
        <f t="shared" si="3"/>
        <v>1.648261457717386E-3</v>
      </c>
    </row>
    <row r="77" spans="1:22" x14ac:dyDescent="0.35">
      <c r="A77" s="8">
        <f>'.IMOEX'!A85</f>
        <v>43802</v>
      </c>
      <c r="B77" s="9">
        <f>'.IMOEX'!B85</f>
        <v>2883.48</v>
      </c>
      <c r="C77" s="9">
        <f>MTSS.MM!B99</f>
        <v>303.10000000000002</v>
      </c>
      <c r="D77" s="10">
        <f t="shared" si="2"/>
        <v>-1.2989746204925675E-2</v>
      </c>
      <c r="E77" s="10">
        <f t="shared" si="3"/>
        <v>-9.0320016248163701E-3</v>
      </c>
    </row>
    <row r="78" spans="1:22" x14ac:dyDescent="0.35">
      <c r="A78" s="8">
        <f>'.IMOEX'!A86</f>
        <v>43801</v>
      </c>
      <c r="B78" s="9">
        <f>'.IMOEX'!B86</f>
        <v>2921.18</v>
      </c>
      <c r="C78" s="9">
        <f>MTSS.MM!B100</f>
        <v>305.85000000000002</v>
      </c>
      <c r="D78" s="10">
        <f t="shared" si="2"/>
        <v>-4.8458658315717277E-3</v>
      </c>
      <c r="E78" s="10">
        <f t="shared" si="3"/>
        <v>4.4236985386223423E-3</v>
      </c>
    </row>
    <row r="79" spans="1:22" x14ac:dyDescent="0.35">
      <c r="A79" s="8">
        <f>'.IMOEX'!A87</f>
        <v>43798</v>
      </c>
      <c r="B79" s="9">
        <f>'.IMOEX'!B87</f>
        <v>2935.37</v>
      </c>
      <c r="C79" s="9">
        <f>MTSS.MM!B101</f>
        <v>304.5</v>
      </c>
      <c r="D79" s="10">
        <f t="shared" si="2"/>
        <v>2.6607826796268838E-3</v>
      </c>
      <c r="E79" s="10">
        <f t="shared" si="3"/>
        <v>-7.1989839702541174E-3</v>
      </c>
    </row>
    <row r="80" spans="1:22" x14ac:dyDescent="0.35">
      <c r="A80" s="8">
        <f>'.IMOEX'!A88</f>
        <v>43797</v>
      </c>
      <c r="B80" s="9">
        <f>'.IMOEX'!B88</f>
        <v>2927.57</v>
      </c>
      <c r="C80" s="9">
        <f>MTSS.MM!B102</f>
        <v>306.7</v>
      </c>
      <c r="D80" s="10">
        <f t="shared" si="2"/>
        <v>-5.0541098159154446E-4</v>
      </c>
      <c r="E80" s="10">
        <f t="shared" si="3"/>
        <v>1.1418319485420863E-3</v>
      </c>
    </row>
    <row r="81" spans="1:5" x14ac:dyDescent="0.35">
      <c r="A81" s="8">
        <f>'.IMOEX'!A89</f>
        <v>43796</v>
      </c>
      <c r="B81" s="9">
        <f>'.IMOEX'!B89</f>
        <v>2929.05</v>
      </c>
      <c r="C81" s="9">
        <f>MTSS.MM!B103</f>
        <v>306.35000000000002</v>
      </c>
      <c r="D81" s="10">
        <f t="shared" si="2"/>
        <v>-5.3586636707149231E-4</v>
      </c>
      <c r="E81" s="10">
        <f t="shared" si="3"/>
        <v>6.0571520217119279E-3</v>
      </c>
    </row>
    <row r="82" spans="1:5" x14ac:dyDescent="0.35">
      <c r="A82" s="8">
        <f>'.IMOEX'!A90</f>
        <v>43795</v>
      </c>
      <c r="B82" s="9">
        <f>'.IMOEX'!B90</f>
        <v>2930.62</v>
      </c>
      <c r="C82" s="9">
        <f>MTSS.MM!B104</f>
        <v>304.5</v>
      </c>
      <c r="D82" s="10">
        <f t="shared" si="2"/>
        <v>-8.3929312876097669E-3</v>
      </c>
      <c r="E82" s="10">
        <f t="shared" si="3"/>
        <v>-1.3050756195490827E-2</v>
      </c>
    </row>
    <row r="83" spans="1:5" x14ac:dyDescent="0.35">
      <c r="A83" s="8">
        <f>'.IMOEX'!A91</f>
        <v>43794</v>
      </c>
      <c r="B83" s="9">
        <f>'.IMOEX'!B91</f>
        <v>2955.32</v>
      </c>
      <c r="C83" s="9">
        <f>MTSS.MM!B105</f>
        <v>308.5</v>
      </c>
      <c r="D83" s="10">
        <f t="shared" si="2"/>
        <v>2.5885157600982912E-3</v>
      </c>
      <c r="E83" s="10">
        <f t="shared" si="3"/>
        <v>1.0918384354938703E-2</v>
      </c>
    </row>
    <row r="84" spans="1:5" x14ac:dyDescent="0.35">
      <c r="A84" s="8">
        <f>'.IMOEX'!A92</f>
        <v>43791</v>
      </c>
      <c r="B84" s="9">
        <f>'.IMOEX'!B92</f>
        <v>2947.68</v>
      </c>
      <c r="C84" s="9">
        <f>MTSS.MM!B106</f>
        <v>305.14999999999998</v>
      </c>
      <c r="D84" s="10">
        <f t="shared" si="2"/>
        <v>1.7248759853522072E-3</v>
      </c>
      <c r="E84" s="10">
        <f t="shared" si="3"/>
        <v>-2.781642961876914E-3</v>
      </c>
    </row>
    <row r="85" spans="1:5" x14ac:dyDescent="0.35">
      <c r="A85" s="8">
        <f>'.IMOEX'!A93</f>
        <v>43790</v>
      </c>
      <c r="B85" s="9">
        <f>'.IMOEX'!B93</f>
        <v>2942.6</v>
      </c>
      <c r="C85" s="9">
        <f>MTSS.MM!B107</f>
        <v>306</v>
      </c>
      <c r="D85" s="10">
        <f t="shared" si="2"/>
        <v>2.0853645972863321E-3</v>
      </c>
      <c r="E85" s="10">
        <f t="shared" si="3"/>
        <v>-3.2674399898612185E-4</v>
      </c>
    </row>
    <row r="86" spans="1:5" x14ac:dyDescent="0.35">
      <c r="A86" s="8">
        <f>'.IMOEX'!A94</f>
        <v>43789</v>
      </c>
      <c r="B86" s="9">
        <f>'.IMOEX'!B94</f>
        <v>2936.47</v>
      </c>
      <c r="C86" s="9">
        <f>MTSS.MM!B108</f>
        <v>306.10000000000002</v>
      </c>
      <c r="D86" s="10">
        <f t="shared" si="2"/>
        <v>-1.7760664467007577E-3</v>
      </c>
      <c r="E86" s="10">
        <f t="shared" si="3"/>
        <v>1.9620673397169473E-3</v>
      </c>
    </row>
    <row r="87" spans="1:5" x14ac:dyDescent="0.35">
      <c r="A87" s="8">
        <f>'.IMOEX'!A95</f>
        <v>43788</v>
      </c>
      <c r="B87" s="9">
        <f>'.IMOEX'!B95</f>
        <v>2941.69</v>
      </c>
      <c r="C87" s="9">
        <f>MTSS.MM!B109</f>
        <v>305.5</v>
      </c>
      <c r="D87" s="10">
        <f t="shared" si="2"/>
        <v>5.8675590294242881E-3</v>
      </c>
      <c r="E87" s="10">
        <f t="shared" si="3"/>
        <v>2.6703634977735306E-2</v>
      </c>
    </row>
    <row r="88" spans="1:5" x14ac:dyDescent="0.35">
      <c r="A88" s="8">
        <f>'.IMOEX'!A96</f>
        <v>43787</v>
      </c>
      <c r="B88" s="9">
        <f>'.IMOEX'!B96</f>
        <v>2924.48</v>
      </c>
      <c r="C88" s="9">
        <f>MTSS.MM!B110</f>
        <v>297.45</v>
      </c>
      <c r="D88" s="10">
        <f t="shared" si="2"/>
        <v>-3.5294355072129084E-3</v>
      </c>
      <c r="E88" s="10">
        <f t="shared" si="3"/>
        <v>-9.2027755654469356E-3</v>
      </c>
    </row>
    <row r="89" spans="1:5" x14ac:dyDescent="0.35">
      <c r="A89" s="8">
        <f>'.IMOEX'!A97</f>
        <v>43784</v>
      </c>
      <c r="B89" s="9">
        <f>'.IMOEX'!B97</f>
        <v>2934.82</v>
      </c>
      <c r="C89" s="9">
        <f>MTSS.MM!B111</f>
        <v>300.2</v>
      </c>
      <c r="D89" s="10">
        <f t="shared" si="2"/>
        <v>4.2238170310439057E-3</v>
      </c>
      <c r="E89" s="10">
        <f t="shared" si="3"/>
        <v>9.7071891953094368E-3</v>
      </c>
    </row>
    <row r="90" spans="1:5" x14ac:dyDescent="0.35">
      <c r="A90" s="8">
        <f>'.IMOEX'!A98</f>
        <v>43783</v>
      </c>
      <c r="B90" s="9">
        <f>'.IMOEX'!B98</f>
        <v>2922.45</v>
      </c>
      <c r="C90" s="9">
        <f>MTSS.MM!B112</f>
        <v>297.3</v>
      </c>
      <c r="D90" s="10">
        <f t="shared" si="2"/>
        <v>-3.9068819608888321E-3</v>
      </c>
      <c r="E90" s="10">
        <f t="shared" si="3"/>
        <v>-4.3631551010380777E-3</v>
      </c>
    </row>
    <row r="91" spans="1:5" x14ac:dyDescent="0.35">
      <c r="A91" s="8">
        <f>'.IMOEX'!A99</f>
        <v>43782</v>
      </c>
      <c r="B91" s="9">
        <f>'.IMOEX'!B99</f>
        <v>2933.89</v>
      </c>
      <c r="C91" s="9">
        <f>MTSS.MM!B113</f>
        <v>298.60000000000002</v>
      </c>
      <c r="D91" s="10">
        <f t="shared" si="2"/>
        <v>-5.8691258610972666E-3</v>
      </c>
      <c r="E91" s="10">
        <f t="shared" si="3"/>
        <v>-3.009532450413994E-3</v>
      </c>
    </row>
    <row r="92" spans="1:5" x14ac:dyDescent="0.35">
      <c r="A92" s="8">
        <f>'.IMOEX'!A100</f>
        <v>43781</v>
      </c>
      <c r="B92" s="9">
        <f>'.IMOEX'!B100</f>
        <v>2951.16</v>
      </c>
      <c r="C92" s="9">
        <f>MTSS.MM!B114</f>
        <v>299.5</v>
      </c>
      <c r="D92" s="10">
        <f t="shared" si="2"/>
        <v>-3.4840765748943192E-3</v>
      </c>
      <c r="E92" s="10">
        <f t="shared" si="3"/>
        <v>5.6922973055954975E-3</v>
      </c>
    </row>
    <row r="93" spans="1:5" x14ac:dyDescent="0.35">
      <c r="A93" s="8">
        <f>'.IMOEX'!A101</f>
        <v>43780</v>
      </c>
      <c r="B93" s="9">
        <f>'.IMOEX'!B101</f>
        <v>2961.46</v>
      </c>
      <c r="C93" s="9">
        <f>MTSS.MM!B115</f>
        <v>297.8</v>
      </c>
      <c r="D93" s="10">
        <f t="shared" si="2"/>
        <v>-3.9530605090723264E-3</v>
      </c>
      <c r="E93" s="10">
        <f t="shared" si="3"/>
        <v>-8.3598547393760343E-3</v>
      </c>
    </row>
    <row r="94" spans="1:5" x14ac:dyDescent="0.35">
      <c r="A94" s="8">
        <f>'.IMOEX'!A102</f>
        <v>43777</v>
      </c>
      <c r="B94" s="9">
        <f>'.IMOEX'!B102</f>
        <v>2973.19</v>
      </c>
      <c r="C94" s="9">
        <f>MTSS.MM!B116</f>
        <v>300.3</v>
      </c>
      <c r="D94" s="10">
        <f t="shared" si="2"/>
        <v>-1.1819460768351567E-2</v>
      </c>
      <c r="E94" s="10">
        <f t="shared" si="3"/>
        <v>2.3337233462200966E-3</v>
      </c>
    </row>
    <row r="95" spans="1:5" x14ac:dyDescent="0.35">
      <c r="A95" s="8">
        <f>'.IMOEX'!A103</f>
        <v>43776</v>
      </c>
      <c r="B95" s="9">
        <f>'.IMOEX'!B103</f>
        <v>3008.54</v>
      </c>
      <c r="C95" s="9">
        <f>MTSS.MM!B117</f>
        <v>299.60000000000002</v>
      </c>
      <c r="D95" s="10">
        <f t="shared" si="2"/>
        <v>9.2497712607051228E-3</v>
      </c>
      <c r="E95" s="10">
        <f t="shared" si="3"/>
        <v>2.6379615554379138E-2</v>
      </c>
    </row>
    <row r="96" spans="1:5" x14ac:dyDescent="0.35">
      <c r="A96" s="8">
        <f>'.IMOEX'!A104</f>
        <v>43775</v>
      </c>
      <c r="B96" s="9">
        <f>'.IMOEX'!B104</f>
        <v>2980.84</v>
      </c>
      <c r="C96" s="9">
        <f>MTSS.MM!B118</f>
        <v>291.8</v>
      </c>
      <c r="D96" s="10">
        <f t="shared" si="2"/>
        <v>1.0552523648391793E-2</v>
      </c>
      <c r="E96" s="10">
        <f t="shared" si="3"/>
        <v>7.0501538688243258E-3</v>
      </c>
    </row>
    <row r="97" spans="1:5" x14ac:dyDescent="0.35">
      <c r="A97" s="8">
        <f>'.IMOEX'!A105</f>
        <v>43774</v>
      </c>
      <c r="B97" s="9">
        <f>'.IMOEX'!B105</f>
        <v>2949.55</v>
      </c>
      <c r="C97" s="9">
        <f>MTSS.MM!B119</f>
        <v>289.75</v>
      </c>
      <c r="D97" s="10">
        <f t="shared" si="2"/>
        <v>6.5136838606084614E-3</v>
      </c>
      <c r="E97" s="10">
        <f t="shared" si="3"/>
        <v>1.197827011579175E-2</v>
      </c>
    </row>
    <row r="98" spans="1:5" x14ac:dyDescent="0.35">
      <c r="A98" s="8">
        <f>'.IMOEX'!A106</f>
        <v>43770</v>
      </c>
      <c r="B98" s="9">
        <f>'.IMOEX'!B106</f>
        <v>2930.4</v>
      </c>
      <c r="C98" s="9">
        <f>MTSS.MM!B120</f>
        <v>286.3</v>
      </c>
      <c r="D98" s="10">
        <f t="shared" si="2"/>
        <v>1.2506215147090145E-2</v>
      </c>
      <c r="E98" s="10">
        <f t="shared" si="3"/>
        <v>4.5510318354188995E-3</v>
      </c>
    </row>
    <row r="99" spans="1:5" x14ac:dyDescent="0.35">
      <c r="A99" s="8">
        <f>'.IMOEX'!A107</f>
        <v>43769</v>
      </c>
      <c r="B99" s="9">
        <f>'.IMOEX'!B107</f>
        <v>2893.98</v>
      </c>
      <c r="C99" s="9">
        <f>MTSS.MM!B121</f>
        <v>285</v>
      </c>
      <c r="D99" s="10">
        <f t="shared" si="2"/>
        <v>-5.9154747848525835E-3</v>
      </c>
      <c r="E99" s="10">
        <f t="shared" si="3"/>
        <v>-9.6028673333414666E-3</v>
      </c>
    </row>
    <row r="100" spans="1:5" x14ac:dyDescent="0.35">
      <c r="A100" s="8">
        <f>'.IMOEX'!A108</f>
        <v>43768</v>
      </c>
      <c r="B100" s="9">
        <f>'.IMOEX'!B108</f>
        <v>2911.15</v>
      </c>
      <c r="C100" s="9">
        <f>MTSS.MM!B122</f>
        <v>287.75</v>
      </c>
      <c r="D100" s="10">
        <f t="shared" si="2"/>
        <v>8.5104254318963141E-3</v>
      </c>
      <c r="E100" s="10">
        <f t="shared" si="3"/>
        <v>1.5650816167480147E-3</v>
      </c>
    </row>
    <row r="101" spans="1:5" x14ac:dyDescent="0.35">
      <c r="A101" s="8">
        <f>'.IMOEX'!A109</f>
        <v>43767</v>
      </c>
      <c r="B101" s="9">
        <f>'.IMOEX'!B109</f>
        <v>2886.48</v>
      </c>
      <c r="C101" s="9">
        <f>MTSS.MM!B123</f>
        <v>287.3</v>
      </c>
      <c r="D101" s="10">
        <f t="shared" si="2"/>
        <v>1.0297145510961732E-2</v>
      </c>
      <c r="E101" s="10">
        <f t="shared" si="3"/>
        <v>5.5846567485164826E-3</v>
      </c>
    </row>
    <row r="102" spans="1:5" x14ac:dyDescent="0.35">
      <c r="A102" s="8">
        <f>'.IMOEX'!A110</f>
        <v>43766</v>
      </c>
      <c r="B102" s="9">
        <f>'.IMOEX'!B110</f>
        <v>2856.91</v>
      </c>
      <c r="C102" s="9">
        <f>MTSS.MM!B124</f>
        <v>285.7</v>
      </c>
      <c r="D102" s="10">
        <f t="shared" si="2"/>
        <v>-5.7588566087287026E-3</v>
      </c>
      <c r="E102" s="10">
        <f t="shared" si="3"/>
        <v>2.4985795221182168E-2</v>
      </c>
    </row>
    <row r="103" spans="1:5" x14ac:dyDescent="0.35">
      <c r="A103" s="8">
        <f>'.IMOEX'!A111</f>
        <v>43763</v>
      </c>
      <c r="B103" s="9">
        <f>'.IMOEX'!B111</f>
        <v>2873.41</v>
      </c>
      <c r="C103" s="9">
        <f>MTSS.MM!B125</f>
        <v>278.64999999999998</v>
      </c>
      <c r="D103" s="10">
        <f t="shared" si="2"/>
        <v>-1.2659858467527292E-3</v>
      </c>
      <c r="E103" s="10">
        <f t="shared" si="3"/>
        <v>1.2276738412755979E-2</v>
      </c>
    </row>
    <row r="104" spans="1:5" x14ac:dyDescent="0.35">
      <c r="A104" s="8">
        <f>'.IMOEX'!A112</f>
        <v>43762</v>
      </c>
      <c r="B104" s="9">
        <f>'.IMOEX'!B112</f>
        <v>2877.05</v>
      </c>
      <c r="C104" s="9">
        <f>MTSS.MM!B126</f>
        <v>275.25</v>
      </c>
      <c r="D104" s="10">
        <f t="shared" si="2"/>
        <v>1.9468451895190576E-2</v>
      </c>
      <c r="E104" s="10">
        <f t="shared" si="3"/>
        <v>1.5745473590666074E-2</v>
      </c>
    </row>
    <row r="105" spans="1:5" x14ac:dyDescent="0.35">
      <c r="A105" s="8">
        <f>'.IMOEX'!A113</f>
        <v>43761</v>
      </c>
      <c r="B105" s="9">
        <f>'.IMOEX'!B113</f>
        <v>2821.58</v>
      </c>
      <c r="C105" s="9">
        <f>MTSS.MM!B127</f>
        <v>270.95</v>
      </c>
      <c r="D105" s="10">
        <f t="shared" si="2"/>
        <v>6.8814829660201826E-3</v>
      </c>
      <c r="E105" s="10">
        <f t="shared" si="3"/>
        <v>2.4018487297212464E-3</v>
      </c>
    </row>
    <row r="106" spans="1:5" x14ac:dyDescent="0.35">
      <c r="A106" s="8">
        <f>'.IMOEX'!A114</f>
        <v>43760</v>
      </c>
      <c r="B106" s="9">
        <f>'.IMOEX'!B114</f>
        <v>2802.23</v>
      </c>
      <c r="C106" s="9">
        <f>MTSS.MM!B128</f>
        <v>270.3</v>
      </c>
      <c r="D106" s="10">
        <f t="shared" si="2"/>
        <v>1.4768269157367876E-2</v>
      </c>
      <c r="E106" s="10">
        <f t="shared" si="3"/>
        <v>1.2283794882152355E-2</v>
      </c>
    </row>
    <row r="107" spans="1:5" x14ac:dyDescent="0.35">
      <c r="A107" s="8">
        <f>'.IMOEX'!A115</f>
        <v>43759</v>
      </c>
      <c r="B107" s="9">
        <f>'.IMOEX'!B115</f>
        <v>2761.15</v>
      </c>
      <c r="C107" s="9">
        <f>MTSS.MM!B129</f>
        <v>267</v>
      </c>
      <c r="D107" s="10">
        <f t="shared" si="2"/>
        <v>2.9887255973405345E-3</v>
      </c>
      <c r="E107" s="10">
        <f t="shared" si="3"/>
        <v>-7.8343993326106653E-3</v>
      </c>
    </row>
    <row r="108" spans="1:5" x14ac:dyDescent="0.35">
      <c r="A108" s="8">
        <f>'.IMOEX'!A116</f>
        <v>43756</v>
      </c>
      <c r="B108" s="9">
        <f>'.IMOEX'!B116</f>
        <v>2752.91</v>
      </c>
      <c r="C108" s="9">
        <f>MTSS.MM!B130</f>
        <v>269.10000000000002</v>
      </c>
      <c r="D108" s="10">
        <f t="shared" si="2"/>
        <v>1.5522901209358651E-3</v>
      </c>
      <c r="E108" s="10">
        <f t="shared" si="3"/>
        <v>1.4033348458956055E-2</v>
      </c>
    </row>
    <row r="109" spans="1:5" x14ac:dyDescent="0.35">
      <c r="A109" s="8">
        <f>'.IMOEX'!A117</f>
        <v>43755</v>
      </c>
      <c r="B109" s="9">
        <f>'.IMOEX'!B117</f>
        <v>2748.64</v>
      </c>
      <c r="C109" s="9">
        <f>MTSS.MM!B131</f>
        <v>265.35000000000002</v>
      </c>
      <c r="D109" s="10">
        <f t="shared" si="2"/>
        <v>1.5619911458910967E-3</v>
      </c>
      <c r="E109" s="10">
        <f t="shared" si="3"/>
        <v>-9.0040000539541431E-3</v>
      </c>
    </row>
    <row r="110" spans="1:5" x14ac:dyDescent="0.35">
      <c r="A110" s="8">
        <f>'.IMOEX'!A118</f>
        <v>43754</v>
      </c>
      <c r="B110" s="9">
        <f>'.IMOEX'!B118</f>
        <v>2744.35</v>
      </c>
      <c r="C110" s="9">
        <f>MTSS.MM!B132</f>
        <v>267.75</v>
      </c>
      <c r="D110" s="10">
        <f t="shared" si="2"/>
        <v>1.0656539676753811E-2</v>
      </c>
      <c r="E110" s="10">
        <f t="shared" si="3"/>
        <v>9.3414299179692204E-4</v>
      </c>
    </row>
    <row r="111" spans="1:5" x14ac:dyDescent="0.35">
      <c r="A111" s="8">
        <f>'.IMOEX'!A119</f>
        <v>43753</v>
      </c>
      <c r="B111" s="9">
        <f>'.IMOEX'!B119</f>
        <v>2715.26</v>
      </c>
      <c r="C111" s="9">
        <f>MTSS.MM!B133</f>
        <v>267.5</v>
      </c>
      <c r="D111" s="10">
        <f t="shared" si="2"/>
        <v>6.5771235780938027E-3</v>
      </c>
      <c r="E111" s="10">
        <f t="shared" si="3"/>
        <v>7.5047256540677924E-3</v>
      </c>
    </row>
    <row r="112" spans="1:5" x14ac:dyDescent="0.35">
      <c r="A112" s="8">
        <f>'.IMOEX'!A120</f>
        <v>43752</v>
      </c>
      <c r="B112" s="9">
        <f>'.IMOEX'!B120</f>
        <v>2697.46</v>
      </c>
      <c r="C112" s="9">
        <f>MTSS.MM!B134</f>
        <v>265.5</v>
      </c>
      <c r="D112" s="10">
        <f t="shared" si="2"/>
        <v>-3.9256145559833722E-3</v>
      </c>
      <c r="E112" s="10">
        <f t="shared" si="3"/>
        <v>-9.3721398288632105E-3</v>
      </c>
    </row>
    <row r="113" spans="1:5" x14ac:dyDescent="0.35">
      <c r="A113" s="8">
        <f>'.IMOEX'!A121</f>
        <v>43749</v>
      </c>
      <c r="B113" s="9">
        <f>'.IMOEX'!B121</f>
        <v>2708.07</v>
      </c>
      <c r="C113" s="9">
        <f>MTSS.MM!B135</f>
        <v>268</v>
      </c>
      <c r="D113" s="10">
        <f t="shared" si="2"/>
        <v>-4.9506692783641343E-3</v>
      </c>
      <c r="E113" s="10">
        <f t="shared" si="3"/>
        <v>-1.7568644202323569E-2</v>
      </c>
    </row>
    <row r="114" spans="1:5" x14ac:dyDescent="0.35">
      <c r="A114" s="8">
        <f>'.IMOEX'!A122</f>
        <v>43748</v>
      </c>
      <c r="B114" s="9">
        <f>'.IMOEX'!B122</f>
        <v>2721.51</v>
      </c>
      <c r="C114" s="9">
        <f>MTSS.MM!B136</f>
        <v>272.75</v>
      </c>
      <c r="D114" s="10">
        <f t="shared" si="2"/>
        <v>3.1244677669736249E-3</v>
      </c>
      <c r="E114" s="10">
        <f t="shared" si="3"/>
        <v>1.5146207538349755E-2</v>
      </c>
    </row>
    <row r="115" spans="1:5" x14ac:dyDescent="0.35">
      <c r="A115" s="8">
        <f>'.IMOEX'!A123</f>
        <v>43747</v>
      </c>
      <c r="B115" s="9">
        <f>'.IMOEX'!B123</f>
        <v>2713.02</v>
      </c>
      <c r="C115" s="9">
        <f>MTSS.MM!B137</f>
        <v>268.64999999999998</v>
      </c>
      <c r="D115" s="10">
        <f t="shared" si="2"/>
        <v>1.8926717216826774E-3</v>
      </c>
      <c r="E115" s="10">
        <f t="shared" si="3"/>
        <v>2.9272225032147825E-2</v>
      </c>
    </row>
    <row r="116" spans="1:5" x14ac:dyDescent="0.35">
      <c r="A116" s="8">
        <f>'.IMOEX'!A124</f>
        <v>43746</v>
      </c>
      <c r="B116" s="9">
        <f>'.IMOEX'!B124</f>
        <v>2707.89</v>
      </c>
      <c r="C116" s="9">
        <f>MTSS.MM!B138</f>
        <v>260.89999999999998</v>
      </c>
      <c r="D116" s="10">
        <f t="shared" si="2"/>
        <v>-4.1753406362118259E-3</v>
      </c>
      <c r="E116" s="10">
        <f t="shared" si="3"/>
        <v>-1.8230660623085069E-2</v>
      </c>
    </row>
    <row r="117" spans="1:5" x14ac:dyDescent="0.35">
      <c r="A117" s="8">
        <f>'.IMOEX'!A125</f>
        <v>43745</v>
      </c>
      <c r="B117" s="9">
        <f>'.IMOEX'!B125</f>
        <v>2719.22</v>
      </c>
      <c r="C117" s="9">
        <f>MTSS.MM!B139</f>
        <v>265.7</v>
      </c>
      <c r="D117" s="10">
        <f t="shared" si="2"/>
        <v>9.8563744990430285E-3</v>
      </c>
      <c r="E117" s="10">
        <f t="shared" si="3"/>
        <v>8.6940634565872369E-3</v>
      </c>
    </row>
    <row r="118" spans="1:5" x14ac:dyDescent="0.35">
      <c r="A118" s="8">
        <f>'.IMOEX'!A126</f>
        <v>43742</v>
      </c>
      <c r="B118" s="9">
        <f>'.IMOEX'!B126</f>
        <v>2692.55</v>
      </c>
      <c r="C118" s="9">
        <f>MTSS.MM!B140</f>
        <v>263.39999999999998</v>
      </c>
      <c r="D118" s="10">
        <f t="shared" si="2"/>
        <v>-5.5259195210912489E-3</v>
      </c>
      <c r="E118" s="10">
        <f t="shared" si="3"/>
        <v>2.8514419092100906E-3</v>
      </c>
    </row>
    <row r="119" spans="1:5" x14ac:dyDescent="0.35">
      <c r="A119" s="8">
        <f>'.IMOEX'!A127</f>
        <v>43741</v>
      </c>
      <c r="B119" s="9">
        <f>'.IMOEX'!B127</f>
        <v>2707.47</v>
      </c>
      <c r="C119" s="9">
        <f>MTSS.MM!B141</f>
        <v>262.64999999999998</v>
      </c>
      <c r="D119" s="10">
        <f t="shared" si="2"/>
        <v>-4.3929709517227513E-3</v>
      </c>
      <c r="E119" s="10">
        <f t="shared" si="3"/>
        <v>1.1428572672495796E-3</v>
      </c>
    </row>
    <row r="120" spans="1:5" x14ac:dyDescent="0.35">
      <c r="A120" s="8">
        <f>'.IMOEX'!A128</f>
        <v>43740</v>
      </c>
      <c r="B120" s="9">
        <f>'.IMOEX'!B128</f>
        <v>2719.39</v>
      </c>
      <c r="C120" s="9">
        <f>MTSS.MM!B142</f>
        <v>262.35000000000002</v>
      </c>
      <c r="D120" s="10">
        <f t="shared" si="2"/>
        <v>-1.4399086358111319E-2</v>
      </c>
      <c r="E120" s="10">
        <f t="shared" si="3"/>
        <v>-7.9727073792680188E-3</v>
      </c>
    </row>
    <row r="121" spans="1:5" x14ac:dyDescent="0.35">
      <c r="A121" s="8">
        <f>'.IMOEX'!A129</f>
        <v>43739</v>
      </c>
      <c r="B121" s="9">
        <f>'.IMOEX'!B129</f>
        <v>2758.83</v>
      </c>
      <c r="C121" s="9">
        <f>MTSS.MM!B143</f>
        <v>264.45</v>
      </c>
      <c r="D121" s="10">
        <f t="shared" si="2"/>
        <v>4.2317458142503523E-3</v>
      </c>
      <c r="E121" s="10">
        <f t="shared" si="3"/>
        <v>-2.0776284742333607E-3</v>
      </c>
    </row>
    <row r="122" spans="1:5" x14ac:dyDescent="0.35">
      <c r="A122" s="8">
        <f>'.IMOEX'!A130</f>
        <v>43738</v>
      </c>
      <c r="B122" s="9">
        <f>'.IMOEX'!B130</f>
        <v>2747.18</v>
      </c>
      <c r="C122" s="9">
        <f>MTSS.MM!B144</f>
        <v>265</v>
      </c>
      <c r="D122" s="10">
        <f t="shared" si="2"/>
        <v>-3.9235967184047867E-3</v>
      </c>
      <c r="E122" s="10">
        <f t="shared" si="3"/>
        <v>-6.3946052017463707E-3</v>
      </c>
    </row>
    <row r="123" spans="1:5" x14ac:dyDescent="0.35">
      <c r="A123" s="8">
        <f>'.IMOEX'!A131</f>
        <v>43735</v>
      </c>
      <c r="B123" s="9">
        <f>'.IMOEX'!B131</f>
        <v>2757.98</v>
      </c>
      <c r="C123" s="9">
        <f>MTSS.MM!B145</f>
        <v>266.7</v>
      </c>
      <c r="D123" s="10">
        <f t="shared" si="2"/>
        <v>-5.3230469878473409E-3</v>
      </c>
      <c r="E123" s="10">
        <f t="shared" si="3"/>
        <v>2.6281224062694084E-3</v>
      </c>
    </row>
    <row r="124" spans="1:5" x14ac:dyDescent="0.35">
      <c r="A124" s="8">
        <f>'.IMOEX'!A132</f>
        <v>43734</v>
      </c>
      <c r="B124" s="9">
        <f>'.IMOEX'!B132</f>
        <v>2772.7</v>
      </c>
      <c r="C124" s="9">
        <f>MTSS.MM!B146</f>
        <v>266</v>
      </c>
      <c r="D124" s="10">
        <f t="shared" si="2"/>
        <v>4.4858280279451357E-3</v>
      </c>
      <c r="E124" s="10">
        <f t="shared" si="3"/>
        <v>4.8991995486434925E-3</v>
      </c>
    </row>
    <row r="125" spans="1:5" x14ac:dyDescent="0.35">
      <c r="A125" s="8">
        <f>'.IMOEX'!A133</f>
        <v>43733</v>
      </c>
      <c r="B125" s="9">
        <f>'.IMOEX'!B133</f>
        <v>2760.29</v>
      </c>
      <c r="C125" s="9">
        <f>MTSS.MM!B147</f>
        <v>264.7</v>
      </c>
      <c r="D125" s="10">
        <f t="shared" si="2"/>
        <v>2.0889175329443948E-3</v>
      </c>
      <c r="E125" s="10">
        <f t="shared" si="3"/>
        <v>-5.4629503857107917E-3</v>
      </c>
    </row>
    <row r="126" spans="1:5" x14ac:dyDescent="0.35">
      <c r="A126" s="8">
        <f>'.IMOEX'!A134</f>
        <v>43732</v>
      </c>
      <c r="B126" s="9">
        <f>'.IMOEX'!B134</f>
        <v>2754.53</v>
      </c>
      <c r="C126" s="9">
        <f>MTSS.MM!B148</f>
        <v>266.14999999999998</v>
      </c>
      <c r="D126" s="10">
        <f t="shared" si="2"/>
        <v>-1.1166201156488165E-2</v>
      </c>
      <c r="E126" s="10">
        <f t="shared" si="3"/>
        <v>-1.2508330730285589E-2</v>
      </c>
    </row>
    <row r="127" spans="1:5" x14ac:dyDescent="0.35">
      <c r="A127" s="8">
        <f>'.IMOEX'!A135</f>
        <v>43731</v>
      </c>
      <c r="B127" s="9">
        <f>'.IMOEX'!B135</f>
        <v>2785.46</v>
      </c>
      <c r="C127" s="9">
        <f>MTSS.MM!B149</f>
        <v>269.5</v>
      </c>
      <c r="D127" s="10">
        <f t="shared" si="2"/>
        <v>-3.9234213789727836E-3</v>
      </c>
      <c r="E127" s="10">
        <f t="shared" si="3"/>
        <v>-1.30865382491109E-2</v>
      </c>
    </row>
    <row r="128" spans="1:5" x14ac:dyDescent="0.35">
      <c r="A128" s="8">
        <f>'.IMOEX'!A136</f>
        <v>43728</v>
      </c>
      <c r="B128" s="9">
        <f>'.IMOEX'!B136</f>
        <v>2796.41</v>
      </c>
      <c r="C128" s="9">
        <f>MTSS.MM!B150</f>
        <v>273.05</v>
      </c>
      <c r="D128" s="10">
        <f t="shared" si="2"/>
        <v>5.8663825776777393E-4</v>
      </c>
      <c r="E128" s="10">
        <f t="shared" si="3"/>
        <v>1.0122475315760824E-2</v>
      </c>
    </row>
    <row r="129" spans="1:5" x14ac:dyDescent="0.35">
      <c r="A129" s="8">
        <f>'.IMOEX'!A137</f>
        <v>43727</v>
      </c>
      <c r="B129" s="9">
        <f>'.IMOEX'!B137</f>
        <v>2794.77</v>
      </c>
      <c r="C129" s="9">
        <f>MTSS.MM!B151</f>
        <v>270.3</v>
      </c>
      <c r="D129" s="10">
        <f t="shared" si="2"/>
        <v>-8.4904943574228009E-3</v>
      </c>
      <c r="E129" s="10">
        <f t="shared" si="3"/>
        <v>-2.5863675972989434E-3</v>
      </c>
    </row>
    <row r="130" spans="1:5" x14ac:dyDescent="0.35">
      <c r="A130" s="8">
        <f>'.IMOEX'!A138</f>
        <v>43726</v>
      </c>
      <c r="B130" s="9">
        <f>'.IMOEX'!B138</f>
        <v>2818.6</v>
      </c>
      <c r="C130" s="9">
        <f>MTSS.MM!B152</f>
        <v>271</v>
      </c>
      <c r="D130" s="10">
        <f t="shared" si="2"/>
        <v>-8.0149522152278313E-4</v>
      </c>
      <c r="E130" s="10">
        <f t="shared" si="3"/>
        <v>4.2525718150490839E-3</v>
      </c>
    </row>
    <row r="131" spans="1:5" x14ac:dyDescent="0.35">
      <c r="A131" s="8">
        <f>'.IMOEX'!A139</f>
        <v>43725</v>
      </c>
      <c r="B131" s="9">
        <f>'.IMOEX'!B139</f>
        <v>2820.86</v>
      </c>
      <c r="C131" s="9">
        <f>MTSS.MM!B153</f>
        <v>269.85000000000002</v>
      </c>
      <c r="D131" s="10">
        <f t="shared" si="2"/>
        <v>-4.7602465056452593E-3</v>
      </c>
      <c r="E131" s="10">
        <f t="shared" si="3"/>
        <v>2.0402492470987235E-3</v>
      </c>
    </row>
    <row r="132" spans="1:5" x14ac:dyDescent="0.35">
      <c r="A132" s="8">
        <f>'.IMOEX'!A140</f>
        <v>43724</v>
      </c>
      <c r="B132" s="9">
        <f>'.IMOEX'!B140</f>
        <v>2834.32</v>
      </c>
      <c r="C132" s="9">
        <f>MTSS.MM!B154</f>
        <v>269.3</v>
      </c>
      <c r="D132" s="10">
        <f t="shared" si="2"/>
        <v>1.5136992147720045E-2</v>
      </c>
      <c r="E132" s="10">
        <f t="shared" si="3"/>
        <v>5.0256038766941114E-3</v>
      </c>
    </row>
    <row r="133" spans="1:5" x14ac:dyDescent="0.35">
      <c r="A133" s="8">
        <f>'.IMOEX'!A141</f>
        <v>43721</v>
      </c>
      <c r="B133" s="9">
        <f>'.IMOEX'!B141</f>
        <v>2791.74</v>
      </c>
      <c r="C133" s="9">
        <f>MTSS.MM!B155</f>
        <v>267.95</v>
      </c>
      <c r="D133" s="10">
        <f t="shared" si="2"/>
        <v>-2.95078839148755E-3</v>
      </c>
      <c r="E133" s="10">
        <f t="shared" si="3"/>
        <v>2.05473127301659E-3</v>
      </c>
    </row>
    <row r="134" spans="1:5" x14ac:dyDescent="0.35">
      <c r="A134" s="8">
        <f>'.IMOEX'!A142</f>
        <v>43720</v>
      </c>
      <c r="B134" s="9">
        <f>'.IMOEX'!B142</f>
        <v>2799.99</v>
      </c>
      <c r="C134" s="9">
        <f>MTSS.MM!B156</f>
        <v>267.39999999999998</v>
      </c>
      <c r="D134" s="10">
        <f t="shared" si="2"/>
        <v>-6.0743923692798164E-3</v>
      </c>
      <c r="E134" s="10">
        <f t="shared" si="3"/>
        <v>-1.1156679500966252E-2</v>
      </c>
    </row>
    <row r="135" spans="1:5" x14ac:dyDescent="0.35">
      <c r="A135" s="8">
        <f>'.IMOEX'!A143</f>
        <v>43719</v>
      </c>
      <c r="B135" s="9">
        <f>'.IMOEX'!B143</f>
        <v>2817.05</v>
      </c>
      <c r="C135" s="9">
        <f>MTSS.MM!B157</f>
        <v>270.39999999999998</v>
      </c>
      <c r="D135" s="10">
        <f t="shared" si="2"/>
        <v>1.0537926467098903E-2</v>
      </c>
      <c r="E135" s="10">
        <f t="shared" si="3"/>
        <v>5.1909645669698697E-3</v>
      </c>
    </row>
    <row r="136" spans="1:5" x14ac:dyDescent="0.35">
      <c r="A136" s="8">
        <f>'.IMOEX'!A144</f>
        <v>43718</v>
      </c>
      <c r="B136" s="9">
        <f>'.IMOEX'!B144</f>
        <v>2787.52</v>
      </c>
      <c r="C136" s="9">
        <f>MTSS.MM!B158</f>
        <v>269</v>
      </c>
      <c r="D136" s="10">
        <f t="shared" si="2"/>
        <v>3.1933120119216542E-4</v>
      </c>
      <c r="E136" s="10">
        <f t="shared" si="3"/>
        <v>-1.3110703908450778E-2</v>
      </c>
    </row>
    <row r="137" spans="1:5" x14ac:dyDescent="0.35">
      <c r="A137" s="8">
        <f>'.IMOEX'!A145</f>
        <v>43717</v>
      </c>
      <c r="B137" s="9">
        <f>'.IMOEX'!B145</f>
        <v>2786.63</v>
      </c>
      <c r="C137" s="9">
        <f>MTSS.MM!B159</f>
        <v>272.55</v>
      </c>
      <c r="D137" s="10">
        <f t="shared" si="2"/>
        <v>-3.9110536980065053E-3</v>
      </c>
      <c r="E137" s="10">
        <f t="shared" si="3"/>
        <v>9.1768383057587509E-4</v>
      </c>
    </row>
    <row r="138" spans="1:5" x14ac:dyDescent="0.35">
      <c r="A138" s="8">
        <f>'.IMOEX'!A146</f>
        <v>43714</v>
      </c>
      <c r="B138" s="9">
        <f>'.IMOEX'!B146</f>
        <v>2797.55</v>
      </c>
      <c r="C138" s="9">
        <f>MTSS.MM!B160</f>
        <v>272.3</v>
      </c>
      <c r="D138" s="10">
        <f t="shared" ref="D138:D201" si="4">LN(B138/B139)</f>
        <v>-3.3936381396907516E-3</v>
      </c>
      <c r="E138" s="10">
        <f t="shared" ref="E138:E201" si="5">LN(C138/C139)</f>
        <v>-1.0230268250815034E-2</v>
      </c>
    </row>
    <row r="139" spans="1:5" x14ac:dyDescent="0.35">
      <c r="A139" s="8">
        <f>'.IMOEX'!A147</f>
        <v>43713</v>
      </c>
      <c r="B139" s="9">
        <f>'.IMOEX'!B147</f>
        <v>2807.06</v>
      </c>
      <c r="C139" s="9">
        <f>MTSS.MM!B161</f>
        <v>275.10000000000002</v>
      </c>
      <c r="D139" s="10">
        <f t="shared" si="4"/>
        <v>4.8924999652015895E-3</v>
      </c>
      <c r="E139" s="10">
        <f t="shared" si="5"/>
        <v>6.1987436406798517E-3</v>
      </c>
    </row>
    <row r="140" spans="1:5" x14ac:dyDescent="0.35">
      <c r="A140" s="8">
        <f>'.IMOEX'!A148</f>
        <v>43712</v>
      </c>
      <c r="B140" s="9">
        <f>'.IMOEX'!B148</f>
        <v>2793.36</v>
      </c>
      <c r="C140" s="9">
        <f>MTSS.MM!B162</f>
        <v>273.39999999999998</v>
      </c>
      <c r="D140" s="10">
        <f t="shared" si="4"/>
        <v>6.8827549726408989E-3</v>
      </c>
      <c r="E140" s="10">
        <f t="shared" si="5"/>
        <v>2.6688018328837881E-2</v>
      </c>
    </row>
    <row r="141" spans="1:5" x14ac:dyDescent="0.35">
      <c r="A141" s="8">
        <f>'.IMOEX'!A149</f>
        <v>43711</v>
      </c>
      <c r="B141" s="9">
        <f>'.IMOEX'!B149</f>
        <v>2774.2</v>
      </c>
      <c r="C141" s="9">
        <f>MTSS.MM!B163</f>
        <v>266.2</v>
      </c>
      <c r="D141" s="10">
        <f t="shared" si="4"/>
        <v>4.2904451724531847E-4</v>
      </c>
      <c r="E141" s="10">
        <f t="shared" si="5"/>
        <v>-1.8765252269573457E-3</v>
      </c>
    </row>
    <row r="142" spans="1:5" x14ac:dyDescent="0.35">
      <c r="A142" s="8">
        <f>'.IMOEX'!A150</f>
        <v>43710</v>
      </c>
      <c r="B142" s="9">
        <f>'.IMOEX'!B150</f>
        <v>2773.01</v>
      </c>
      <c r="C142" s="9">
        <f>MTSS.MM!B164</f>
        <v>266.7</v>
      </c>
      <c r="D142" s="10">
        <f t="shared" si="4"/>
        <v>1.1960853996240169E-2</v>
      </c>
      <c r="E142" s="10">
        <f t="shared" si="5"/>
        <v>1.3131978249603929E-3</v>
      </c>
    </row>
    <row r="143" spans="1:5" x14ac:dyDescent="0.35">
      <c r="A143" s="8">
        <f>'.IMOEX'!A151</f>
        <v>43707</v>
      </c>
      <c r="B143" s="9">
        <f>'.IMOEX'!B151</f>
        <v>2740.04</v>
      </c>
      <c r="C143" s="9">
        <f>MTSS.MM!B165</f>
        <v>266.35000000000002</v>
      </c>
      <c r="D143" s="10">
        <f t="shared" si="4"/>
        <v>9.4568467037427686E-3</v>
      </c>
      <c r="E143" s="10">
        <f t="shared" si="5"/>
        <v>6.5919816821527416E-3</v>
      </c>
    </row>
    <row r="144" spans="1:5" x14ac:dyDescent="0.35">
      <c r="A144" s="8">
        <f>'.IMOEX'!A152</f>
        <v>43706</v>
      </c>
      <c r="B144" s="9">
        <f>'.IMOEX'!B152</f>
        <v>2714.25</v>
      </c>
      <c r="C144" s="9">
        <f>MTSS.MM!B166</f>
        <v>264.60000000000002</v>
      </c>
      <c r="D144" s="10">
        <f t="shared" si="4"/>
        <v>1.3703113025979961E-2</v>
      </c>
      <c r="E144" s="10">
        <f t="shared" si="5"/>
        <v>-2.642009462838585E-3</v>
      </c>
    </row>
    <row r="145" spans="1:5" x14ac:dyDescent="0.35">
      <c r="A145" s="8">
        <f>'.IMOEX'!A153</f>
        <v>43705</v>
      </c>
      <c r="B145" s="9">
        <f>'.IMOEX'!B153</f>
        <v>2677.31</v>
      </c>
      <c r="C145" s="9">
        <f>MTSS.MM!B167</f>
        <v>265.3</v>
      </c>
      <c r="D145" s="10">
        <f t="shared" si="4"/>
        <v>6.7308270734822376E-3</v>
      </c>
      <c r="E145" s="10">
        <f t="shared" si="5"/>
        <v>1.6149301287132607E-2</v>
      </c>
    </row>
    <row r="146" spans="1:5" x14ac:dyDescent="0.35">
      <c r="A146" s="8">
        <f>'.IMOEX'!A154</f>
        <v>43704</v>
      </c>
      <c r="B146" s="9">
        <f>'.IMOEX'!B154</f>
        <v>2659.35</v>
      </c>
      <c r="C146" s="9">
        <f>MTSS.MM!B168</f>
        <v>261.05</v>
      </c>
      <c r="D146" s="10">
        <f t="shared" si="4"/>
        <v>4.1748236179245022E-4</v>
      </c>
      <c r="E146" s="10">
        <f t="shared" si="5"/>
        <v>-3.6325439045354234E-3</v>
      </c>
    </row>
    <row r="147" spans="1:5" x14ac:dyDescent="0.35">
      <c r="A147" s="8">
        <f>'.IMOEX'!A155</f>
        <v>43703</v>
      </c>
      <c r="B147" s="9">
        <f>'.IMOEX'!B155</f>
        <v>2658.24</v>
      </c>
      <c r="C147" s="9">
        <f>MTSS.MM!B169</f>
        <v>262</v>
      </c>
      <c r="D147" s="10">
        <f t="shared" si="4"/>
        <v>-9.4002992457014754E-4</v>
      </c>
      <c r="E147" s="10">
        <f t="shared" si="5"/>
        <v>2.18008055313871E-2</v>
      </c>
    </row>
    <row r="148" spans="1:5" x14ac:dyDescent="0.35">
      <c r="A148" s="8">
        <f>'.IMOEX'!A156</f>
        <v>43700</v>
      </c>
      <c r="B148" s="9">
        <f>'.IMOEX'!B156</f>
        <v>2660.74</v>
      </c>
      <c r="C148" s="9">
        <f>MTSS.MM!B170</f>
        <v>256.35000000000002</v>
      </c>
      <c r="D148" s="10">
        <f t="shared" si="4"/>
        <v>-5.3936977048204228E-3</v>
      </c>
      <c r="E148" s="10">
        <f t="shared" si="5"/>
        <v>-1.9485586835673095E-3</v>
      </c>
    </row>
    <row r="149" spans="1:5" x14ac:dyDescent="0.35">
      <c r="A149" s="8">
        <f>'.IMOEX'!A157</f>
        <v>43699</v>
      </c>
      <c r="B149" s="9">
        <f>'.IMOEX'!B157</f>
        <v>2675.13</v>
      </c>
      <c r="C149" s="9">
        <f>MTSS.MM!B171</f>
        <v>256.85000000000002</v>
      </c>
      <c r="D149" s="10">
        <f t="shared" si="4"/>
        <v>4.4119737193740942E-4</v>
      </c>
      <c r="E149" s="10">
        <f t="shared" si="5"/>
        <v>2.33872646065893E-3</v>
      </c>
    </row>
    <row r="150" spans="1:5" x14ac:dyDescent="0.35">
      <c r="A150" s="8">
        <f>'.IMOEX'!A158</f>
        <v>43698</v>
      </c>
      <c r="B150" s="9">
        <f>'.IMOEX'!B158</f>
        <v>2673.95</v>
      </c>
      <c r="C150" s="9">
        <f>MTSS.MM!B172</f>
        <v>256.25</v>
      </c>
      <c r="D150" s="10">
        <f t="shared" si="4"/>
        <v>4.1520239842816198E-4</v>
      </c>
      <c r="E150" s="10">
        <f t="shared" si="5"/>
        <v>3.9100734078430397E-3</v>
      </c>
    </row>
    <row r="151" spans="1:5" x14ac:dyDescent="0.35">
      <c r="A151" s="8">
        <f>'.IMOEX'!A159</f>
        <v>43697</v>
      </c>
      <c r="B151" s="9">
        <f>'.IMOEX'!B159</f>
        <v>2672.84</v>
      </c>
      <c r="C151" s="9">
        <f>MTSS.MM!B173</f>
        <v>255.25</v>
      </c>
      <c r="D151" s="10">
        <f t="shared" si="4"/>
        <v>9.3029521150008801E-3</v>
      </c>
      <c r="E151" s="10">
        <f t="shared" si="5"/>
        <v>-3.1292808637843881E-3</v>
      </c>
    </row>
    <row r="152" spans="1:5" x14ac:dyDescent="0.35">
      <c r="A152" s="8">
        <f>'.IMOEX'!A160</f>
        <v>43696</v>
      </c>
      <c r="B152" s="9">
        <f>'.IMOEX'!B160</f>
        <v>2648.09</v>
      </c>
      <c r="C152" s="9">
        <f>MTSS.MM!B174</f>
        <v>256.05</v>
      </c>
      <c r="D152" s="10">
        <f t="shared" si="4"/>
        <v>1.2498048984729811E-2</v>
      </c>
      <c r="E152" s="10">
        <f t="shared" si="5"/>
        <v>8.0384708900228009E-3</v>
      </c>
    </row>
    <row r="153" spans="1:5" x14ac:dyDescent="0.35">
      <c r="A153" s="8">
        <f>'.IMOEX'!A161</f>
        <v>43693</v>
      </c>
      <c r="B153" s="9">
        <f>'.IMOEX'!B161</f>
        <v>2615.1999999999998</v>
      </c>
      <c r="C153" s="9">
        <f>MTSS.MM!B175</f>
        <v>254</v>
      </c>
      <c r="D153" s="10">
        <f t="shared" si="4"/>
        <v>-3.9612475902933491E-3</v>
      </c>
      <c r="E153" s="10">
        <f t="shared" si="5"/>
        <v>-9.7943975922876979E-3</v>
      </c>
    </row>
    <row r="154" spans="1:5" x14ac:dyDescent="0.35">
      <c r="A154" s="8">
        <f>'.IMOEX'!A162</f>
        <v>43692</v>
      </c>
      <c r="B154" s="9">
        <f>'.IMOEX'!B162</f>
        <v>2625.58</v>
      </c>
      <c r="C154" s="9">
        <f>MTSS.MM!B176</f>
        <v>256.5</v>
      </c>
      <c r="D154" s="10">
        <f t="shared" si="4"/>
        <v>-4.3552519903182875E-3</v>
      </c>
      <c r="E154" s="10">
        <f t="shared" si="5"/>
        <v>-3.8910554929665647E-3</v>
      </c>
    </row>
    <row r="155" spans="1:5" x14ac:dyDescent="0.35">
      <c r="A155" s="8">
        <f>'.IMOEX'!A163</f>
        <v>43691</v>
      </c>
      <c r="B155" s="9">
        <f>'.IMOEX'!B163</f>
        <v>2637.04</v>
      </c>
      <c r="C155" s="9">
        <f>MTSS.MM!B177</f>
        <v>257.5</v>
      </c>
      <c r="D155" s="10">
        <f t="shared" si="4"/>
        <v>-1.6204493631272385E-2</v>
      </c>
      <c r="E155" s="10">
        <f t="shared" si="5"/>
        <v>-2.9083878959570812E-3</v>
      </c>
    </row>
    <row r="156" spans="1:5" x14ac:dyDescent="0.35">
      <c r="A156" s="8">
        <f>'.IMOEX'!A164</f>
        <v>43690</v>
      </c>
      <c r="B156" s="9">
        <f>'.IMOEX'!B164</f>
        <v>2680.12</v>
      </c>
      <c r="C156" s="9">
        <f>MTSS.MM!B178</f>
        <v>258.25</v>
      </c>
      <c r="D156" s="10">
        <f t="shared" si="4"/>
        <v>-3.653601330581127E-3</v>
      </c>
      <c r="E156" s="10">
        <f t="shared" si="5"/>
        <v>-4.0575845448707678E-3</v>
      </c>
    </row>
    <row r="157" spans="1:5" x14ac:dyDescent="0.35">
      <c r="A157" s="8">
        <f>'.IMOEX'!A165</f>
        <v>43689</v>
      </c>
      <c r="B157" s="9">
        <f>'.IMOEX'!B165</f>
        <v>2689.93</v>
      </c>
      <c r="C157" s="9">
        <f>MTSS.MM!B179</f>
        <v>259.3</v>
      </c>
      <c r="D157" s="10">
        <f t="shared" si="4"/>
        <v>3.8065912577987943E-3</v>
      </c>
      <c r="E157" s="10">
        <f t="shared" si="5"/>
        <v>2.1233479650399432E-3</v>
      </c>
    </row>
    <row r="158" spans="1:5" x14ac:dyDescent="0.35">
      <c r="A158" s="8">
        <f>'.IMOEX'!A166</f>
        <v>43686</v>
      </c>
      <c r="B158" s="9">
        <f>'.IMOEX'!B166</f>
        <v>2679.71</v>
      </c>
      <c r="C158" s="9">
        <f>MTSS.MM!B180</f>
        <v>258.75</v>
      </c>
      <c r="D158" s="10">
        <f t="shared" si="4"/>
        <v>-6.3165153099285663E-3</v>
      </c>
      <c r="E158" s="10">
        <f t="shared" si="5"/>
        <v>-4.8192864359488828E-3</v>
      </c>
    </row>
    <row r="159" spans="1:5" x14ac:dyDescent="0.35">
      <c r="A159" s="8">
        <f>'.IMOEX'!A167</f>
        <v>43685</v>
      </c>
      <c r="B159" s="9">
        <f>'.IMOEX'!B167</f>
        <v>2696.69</v>
      </c>
      <c r="C159" s="9">
        <f>MTSS.MM!B181</f>
        <v>260</v>
      </c>
      <c r="D159" s="10">
        <f t="shared" si="4"/>
        <v>8.0831913379528809E-3</v>
      </c>
      <c r="E159" s="10">
        <f t="shared" si="5"/>
        <v>2.5031302181184748E-3</v>
      </c>
    </row>
    <row r="160" spans="1:5" x14ac:dyDescent="0.35">
      <c r="A160" s="8">
        <f>'.IMOEX'!A168</f>
        <v>43684</v>
      </c>
      <c r="B160" s="9">
        <f>'.IMOEX'!B168</f>
        <v>2674.98</v>
      </c>
      <c r="C160" s="9">
        <f>MTSS.MM!B182</f>
        <v>259.35000000000002</v>
      </c>
      <c r="D160" s="10">
        <f t="shared" si="4"/>
        <v>-3.1241102386915108E-3</v>
      </c>
      <c r="E160" s="10">
        <f t="shared" si="5"/>
        <v>-2.503130218118477E-3</v>
      </c>
    </row>
    <row r="161" spans="1:5" x14ac:dyDescent="0.35">
      <c r="A161" s="8">
        <f>'.IMOEX'!A169</f>
        <v>43683</v>
      </c>
      <c r="B161" s="9">
        <f>'.IMOEX'!B169</f>
        <v>2683.35</v>
      </c>
      <c r="C161" s="9">
        <f>MTSS.MM!B183</f>
        <v>260</v>
      </c>
      <c r="D161" s="10">
        <f t="shared" si="4"/>
        <v>1.2823405306279935E-2</v>
      </c>
      <c r="E161" s="10">
        <f t="shared" si="5"/>
        <v>8.4975405104407188E-3</v>
      </c>
    </row>
    <row r="162" spans="1:5" x14ac:dyDescent="0.35">
      <c r="A162" s="8">
        <f>'.IMOEX'!A170</f>
        <v>43682</v>
      </c>
      <c r="B162" s="9">
        <f>'.IMOEX'!B170</f>
        <v>2649.16</v>
      </c>
      <c r="C162" s="9">
        <f>MTSS.MM!B184</f>
        <v>257.8</v>
      </c>
      <c r="D162" s="10">
        <f t="shared" si="4"/>
        <v>-9.669387854714058E-3</v>
      </c>
      <c r="E162" s="10">
        <f t="shared" si="5"/>
        <v>-1.5205759245559199E-2</v>
      </c>
    </row>
    <row r="163" spans="1:5" x14ac:dyDescent="0.35">
      <c r="A163" s="8">
        <f>'.IMOEX'!A171</f>
        <v>43679</v>
      </c>
      <c r="B163" s="9">
        <f>'.IMOEX'!B171</f>
        <v>2674.9</v>
      </c>
      <c r="C163" s="9">
        <f>MTSS.MM!B185</f>
        <v>261.75</v>
      </c>
      <c r="D163" s="10">
        <f t="shared" si="4"/>
        <v>-2.0177135941189507E-2</v>
      </c>
      <c r="E163" s="10">
        <f t="shared" si="5"/>
        <v>-7.9909101010306929E-3</v>
      </c>
    </row>
    <row r="164" spans="1:5" x14ac:dyDescent="0.35">
      <c r="A164" s="8">
        <f>'.IMOEX'!A172</f>
        <v>43678</v>
      </c>
      <c r="B164" s="9">
        <f>'.IMOEX'!B172</f>
        <v>2729.42</v>
      </c>
      <c r="C164" s="9">
        <f>MTSS.MM!B186</f>
        <v>263.85000000000002</v>
      </c>
      <c r="D164" s="10">
        <f t="shared" si="4"/>
        <v>-3.6862895835123584E-3</v>
      </c>
      <c r="E164" s="10">
        <f t="shared" si="5"/>
        <v>-4.3490661345452399E-3</v>
      </c>
    </row>
    <row r="165" spans="1:5" x14ac:dyDescent="0.35">
      <c r="A165" s="8">
        <f>'.IMOEX'!A173</f>
        <v>43677</v>
      </c>
      <c r="B165" s="9">
        <f>'.IMOEX'!B173</f>
        <v>2739.5</v>
      </c>
      <c r="C165" s="9">
        <f>MTSS.MM!B187</f>
        <v>265</v>
      </c>
      <c r="D165" s="10">
        <f t="shared" si="4"/>
        <v>1.7609947957903742E-3</v>
      </c>
      <c r="E165" s="10">
        <f t="shared" si="5"/>
        <v>-8.2676156762683632E-3</v>
      </c>
    </row>
    <row r="166" spans="1:5" x14ac:dyDescent="0.35">
      <c r="A166" s="8">
        <f>'.IMOEX'!A174</f>
        <v>43676</v>
      </c>
      <c r="B166" s="9">
        <f>'.IMOEX'!B174</f>
        <v>2734.68</v>
      </c>
      <c r="C166" s="9">
        <f>MTSS.MM!B188</f>
        <v>267.2</v>
      </c>
      <c r="D166" s="10">
        <f t="shared" si="4"/>
        <v>2.3467185098536418E-3</v>
      </c>
      <c r="E166" s="10">
        <f t="shared" si="5"/>
        <v>9.0226175996373312E-3</v>
      </c>
    </row>
    <row r="167" spans="1:5" x14ac:dyDescent="0.35">
      <c r="A167" s="8">
        <f>'.IMOEX'!A175</f>
        <v>43675</v>
      </c>
      <c r="B167" s="9">
        <f>'.IMOEX'!B175</f>
        <v>2728.27</v>
      </c>
      <c r="C167" s="9">
        <f>MTSS.MM!B189</f>
        <v>264.8</v>
      </c>
      <c r="D167" s="10">
        <f t="shared" si="4"/>
        <v>4.6253262596054005E-3</v>
      </c>
      <c r="E167" s="10">
        <f t="shared" si="5"/>
        <v>-4.5214847188458961E-3</v>
      </c>
    </row>
    <row r="168" spans="1:5" x14ac:dyDescent="0.35">
      <c r="A168" s="8">
        <f>'.IMOEX'!A176</f>
        <v>43672</v>
      </c>
      <c r="B168" s="9">
        <f>'.IMOEX'!B176</f>
        <v>2715.68</v>
      </c>
      <c r="C168" s="9">
        <f>MTSS.MM!B190</f>
        <v>266</v>
      </c>
      <c r="D168" s="10">
        <f t="shared" si="4"/>
        <v>5.4129029830810018E-3</v>
      </c>
      <c r="E168" s="10">
        <f t="shared" si="5"/>
        <v>3.389195486719026E-3</v>
      </c>
    </row>
    <row r="169" spans="1:5" x14ac:dyDescent="0.35">
      <c r="A169" s="8">
        <f>'.IMOEX'!A177</f>
        <v>43671</v>
      </c>
      <c r="B169" s="9">
        <f>'.IMOEX'!B177</f>
        <v>2701.02</v>
      </c>
      <c r="C169" s="9">
        <f>MTSS.MM!B191</f>
        <v>265.10000000000002</v>
      </c>
      <c r="D169" s="10">
        <f t="shared" si="4"/>
        <v>6.7274531068410833E-3</v>
      </c>
      <c r="E169" s="10">
        <f t="shared" si="5"/>
        <v>-1.5077273870135954E-3</v>
      </c>
    </row>
    <row r="170" spans="1:5" x14ac:dyDescent="0.35">
      <c r="A170" s="8">
        <f>'.IMOEX'!A178</f>
        <v>43670</v>
      </c>
      <c r="B170" s="9">
        <f>'.IMOEX'!B178</f>
        <v>2682.91</v>
      </c>
      <c r="C170" s="9">
        <f>MTSS.MM!B192</f>
        <v>265.5</v>
      </c>
      <c r="D170" s="10">
        <f t="shared" si="4"/>
        <v>-6.7422622174061067E-3</v>
      </c>
      <c r="E170" s="10">
        <f t="shared" si="5"/>
        <v>1.8834165231307551E-4</v>
      </c>
    </row>
    <row r="171" spans="1:5" x14ac:dyDescent="0.35">
      <c r="A171" s="8">
        <f>'.IMOEX'!A179</f>
        <v>43669</v>
      </c>
      <c r="B171" s="9">
        <f>'.IMOEX'!B179</f>
        <v>2701.06</v>
      </c>
      <c r="C171" s="9">
        <f>MTSS.MM!B193</f>
        <v>265.45</v>
      </c>
      <c r="D171" s="10">
        <f t="shared" si="4"/>
        <v>6.2429292264602259E-3</v>
      </c>
      <c r="E171" s="10">
        <f t="shared" si="5"/>
        <v>1.0413802338186348E-2</v>
      </c>
    </row>
    <row r="172" spans="1:5" x14ac:dyDescent="0.35">
      <c r="A172" s="8">
        <f>'.IMOEX'!A180</f>
        <v>43668</v>
      </c>
      <c r="B172" s="9">
        <f>'.IMOEX'!B180</f>
        <v>2684.25</v>
      </c>
      <c r="C172" s="9">
        <f>MTSS.MM!B194</f>
        <v>262.7</v>
      </c>
      <c r="D172" s="10">
        <f t="shared" si="4"/>
        <v>-6.0615025084718895E-3</v>
      </c>
      <c r="E172" s="10">
        <f t="shared" si="5"/>
        <v>1.1426396215602757E-3</v>
      </c>
    </row>
    <row r="173" spans="1:5" x14ac:dyDescent="0.35">
      <c r="A173" s="8">
        <f>'.IMOEX'!A181</f>
        <v>43665</v>
      </c>
      <c r="B173" s="9">
        <f>'.IMOEX'!B181</f>
        <v>2700.57</v>
      </c>
      <c r="C173" s="9">
        <f>MTSS.MM!B195</f>
        <v>262.39999999999998</v>
      </c>
      <c r="D173" s="10">
        <f t="shared" si="4"/>
        <v>-7.4771063381807979E-4</v>
      </c>
      <c r="E173" s="10">
        <f t="shared" si="5"/>
        <v>2.2892035941342722E-3</v>
      </c>
    </row>
    <row r="174" spans="1:5" x14ac:dyDescent="0.35">
      <c r="A174" s="8">
        <f>'.IMOEX'!A182</f>
        <v>43664</v>
      </c>
      <c r="B174" s="9">
        <f>'.IMOEX'!B182</f>
        <v>2702.59</v>
      </c>
      <c r="C174" s="9">
        <f>MTSS.MM!B196</f>
        <v>261.8</v>
      </c>
      <c r="D174" s="10">
        <f t="shared" si="4"/>
        <v>-3.907120499859266E-3</v>
      </c>
      <c r="E174" s="10">
        <f t="shared" si="5"/>
        <v>-8.7469658272870295E-3</v>
      </c>
    </row>
    <row r="175" spans="1:5" x14ac:dyDescent="0.35">
      <c r="A175" s="8">
        <f>'.IMOEX'!A183</f>
        <v>43663</v>
      </c>
      <c r="B175" s="9">
        <f>'.IMOEX'!B183</f>
        <v>2713.17</v>
      </c>
      <c r="C175" s="9">
        <f>MTSS.MM!B197</f>
        <v>264.10000000000002</v>
      </c>
      <c r="D175" s="10">
        <f t="shared" si="4"/>
        <v>-1.5619117864906273E-2</v>
      </c>
      <c r="E175" s="10">
        <f t="shared" si="5"/>
        <v>-1.0171494738382065E-2</v>
      </c>
    </row>
    <row r="176" spans="1:5" x14ac:dyDescent="0.35">
      <c r="A176" s="8">
        <f>'.IMOEX'!A184</f>
        <v>43662</v>
      </c>
      <c r="B176" s="9">
        <f>'.IMOEX'!B184</f>
        <v>2755.88</v>
      </c>
      <c r="C176" s="9">
        <f>MTSS.MM!B198</f>
        <v>266.8</v>
      </c>
      <c r="D176" s="10">
        <f t="shared" si="4"/>
        <v>-2.0318123836295178E-4</v>
      </c>
      <c r="E176" s="10">
        <f t="shared" si="5"/>
        <v>-5.6064433901097492E-3</v>
      </c>
    </row>
    <row r="177" spans="1:5" x14ac:dyDescent="0.35">
      <c r="A177" s="8">
        <f>'.IMOEX'!A185</f>
        <v>43661</v>
      </c>
      <c r="B177" s="9">
        <f>'.IMOEX'!B185</f>
        <v>2756.44</v>
      </c>
      <c r="C177" s="9">
        <f>MTSS.MM!B199</f>
        <v>268.3</v>
      </c>
      <c r="D177" s="10">
        <f t="shared" si="4"/>
        <v>-7.640052919614706E-3</v>
      </c>
      <c r="E177" s="10">
        <f t="shared" si="5"/>
        <v>-9.3135891988993112E-4</v>
      </c>
    </row>
    <row r="178" spans="1:5" x14ac:dyDescent="0.35">
      <c r="A178" s="8">
        <f>'.IMOEX'!A186</f>
        <v>43658</v>
      </c>
      <c r="B178" s="9">
        <f>'.IMOEX'!B186</f>
        <v>2777.58</v>
      </c>
      <c r="C178" s="9">
        <f>MTSS.MM!B200</f>
        <v>268.55</v>
      </c>
      <c r="D178" s="10">
        <f t="shared" si="4"/>
        <v>-4.3396796108539611E-3</v>
      </c>
      <c r="E178" s="10">
        <f t="shared" si="5"/>
        <v>6.1630599409900622E-3</v>
      </c>
    </row>
    <row r="179" spans="1:5" x14ac:dyDescent="0.35">
      <c r="A179" s="8">
        <f>'.IMOEX'!A187</f>
        <v>43657</v>
      </c>
      <c r="B179" s="9">
        <f>'.IMOEX'!B187</f>
        <v>2789.66</v>
      </c>
      <c r="C179" s="9">
        <f>MTSS.MM!B201</f>
        <v>266.89999999999998</v>
      </c>
      <c r="D179" s="10">
        <f t="shared" si="4"/>
        <v>-1.1791862470499523E-2</v>
      </c>
      <c r="E179" s="10">
        <f t="shared" si="5"/>
        <v>-7.8373231913606897E-3</v>
      </c>
    </row>
    <row r="180" spans="1:5" x14ac:dyDescent="0.35">
      <c r="A180" s="8">
        <f>'.IMOEX'!A188</f>
        <v>43656</v>
      </c>
      <c r="B180" s="9">
        <f>'.IMOEX'!B188</f>
        <v>2822.75</v>
      </c>
      <c r="C180" s="9">
        <f>MTSS.MM!B202</f>
        <v>269</v>
      </c>
      <c r="D180" s="10">
        <f t="shared" si="4"/>
        <v>3.1884309556867053E-5</v>
      </c>
      <c r="E180" s="10">
        <f t="shared" si="5"/>
        <v>-7.2229224102840252E-3</v>
      </c>
    </row>
    <row r="181" spans="1:5" x14ac:dyDescent="0.35">
      <c r="A181" s="8">
        <f>'.IMOEX'!A189</f>
        <v>43655</v>
      </c>
      <c r="B181" s="9">
        <f>'.IMOEX'!B189</f>
        <v>2822.66</v>
      </c>
      <c r="C181" s="9">
        <f>MTSS.MM!B203</f>
        <v>270.95</v>
      </c>
      <c r="D181" s="10">
        <f t="shared" si="4"/>
        <v>3.8971092311331312E-5</v>
      </c>
      <c r="E181" s="10">
        <f t="shared" si="5"/>
        <v>8.7110179229858281E-3</v>
      </c>
    </row>
    <row r="182" spans="1:5" x14ac:dyDescent="0.35">
      <c r="A182" s="8">
        <f>'.IMOEX'!A190</f>
        <v>43654</v>
      </c>
      <c r="B182" s="9">
        <f>'.IMOEX'!B190</f>
        <v>2822.55</v>
      </c>
      <c r="C182" s="9">
        <f>MTSS.MM!B204</f>
        <v>268.60000000000002</v>
      </c>
      <c r="D182" s="10">
        <f t="shared" si="4"/>
        <v>-4.5246546730503059E-3</v>
      </c>
      <c r="E182" s="10">
        <f t="shared" si="5"/>
        <v>-5.9090442191871213E-2</v>
      </c>
    </row>
    <row r="183" spans="1:5" x14ac:dyDescent="0.35">
      <c r="A183" s="8">
        <f>'.IMOEX'!A191</f>
        <v>43651</v>
      </c>
      <c r="B183" s="9">
        <f>'.IMOEX'!B191</f>
        <v>2835.35</v>
      </c>
      <c r="C183" s="9">
        <f>MTSS.MM!B205</f>
        <v>284.95</v>
      </c>
      <c r="D183" s="10">
        <f t="shared" si="4"/>
        <v>-2.6170602788859044E-3</v>
      </c>
      <c r="E183" s="10">
        <f t="shared" si="5"/>
        <v>7.3970044918436964E-3</v>
      </c>
    </row>
    <row r="184" spans="1:5" x14ac:dyDescent="0.35">
      <c r="A184" s="8">
        <f>'.IMOEX'!A192</f>
        <v>43650</v>
      </c>
      <c r="B184" s="9">
        <f>'.IMOEX'!B192</f>
        <v>2842.78</v>
      </c>
      <c r="C184" s="9">
        <f>MTSS.MM!B206</f>
        <v>282.85000000000002</v>
      </c>
      <c r="D184" s="10">
        <f t="shared" si="4"/>
        <v>6.6458325367451066E-3</v>
      </c>
      <c r="E184" s="10">
        <f t="shared" si="5"/>
        <v>-3.5348179936803411E-4</v>
      </c>
    </row>
    <row r="185" spans="1:5" x14ac:dyDescent="0.35">
      <c r="A185" s="8">
        <f>'.IMOEX'!A193</f>
        <v>43649</v>
      </c>
      <c r="B185" s="9">
        <f>'.IMOEX'!B193</f>
        <v>2823.95</v>
      </c>
      <c r="C185" s="9">
        <f>MTSS.MM!B207</f>
        <v>282.95</v>
      </c>
      <c r="D185" s="10">
        <f t="shared" si="4"/>
        <v>5.0197486905673811E-3</v>
      </c>
      <c r="E185" s="10">
        <f t="shared" si="5"/>
        <v>5.4930589082442865E-3</v>
      </c>
    </row>
    <row r="186" spans="1:5" x14ac:dyDescent="0.35">
      <c r="A186" s="8">
        <f>'.IMOEX'!A194</f>
        <v>43648</v>
      </c>
      <c r="B186" s="9">
        <f>'.IMOEX'!B194</f>
        <v>2809.81</v>
      </c>
      <c r="C186" s="9">
        <f>MTSS.MM!B208</f>
        <v>281.39999999999998</v>
      </c>
      <c r="D186" s="10">
        <f t="shared" si="4"/>
        <v>2.9725859843761277E-3</v>
      </c>
      <c r="E186" s="10">
        <f t="shared" si="5"/>
        <v>-1.7786856174298177E-2</v>
      </c>
    </row>
    <row r="187" spans="1:5" x14ac:dyDescent="0.35">
      <c r="A187" s="8">
        <f>'.IMOEX'!A195</f>
        <v>43647</v>
      </c>
      <c r="B187" s="9">
        <f>'.IMOEX'!B195</f>
        <v>2801.47</v>
      </c>
      <c r="C187" s="9">
        <f>MTSS.MM!B209</f>
        <v>286.45</v>
      </c>
      <c r="D187" s="10">
        <f t="shared" si="4"/>
        <v>1.2796277579727343E-2</v>
      </c>
      <c r="E187" s="10">
        <f t="shared" si="5"/>
        <v>5.4257593507243216E-3</v>
      </c>
    </row>
    <row r="188" spans="1:5" x14ac:dyDescent="0.35">
      <c r="A188" s="8">
        <f>'.IMOEX'!A196</f>
        <v>43644</v>
      </c>
      <c r="B188" s="9">
        <f>'.IMOEX'!B196</f>
        <v>2765.85</v>
      </c>
      <c r="C188" s="9">
        <f>MTSS.MM!B210</f>
        <v>284.89999999999998</v>
      </c>
      <c r="D188" s="10">
        <f t="shared" si="4"/>
        <v>-4.980616227607172E-3</v>
      </c>
      <c r="E188" s="10">
        <f t="shared" si="5"/>
        <v>-1.7548477714596783E-4</v>
      </c>
    </row>
    <row r="189" spans="1:5" x14ac:dyDescent="0.35">
      <c r="A189" s="8">
        <f>'.IMOEX'!A197</f>
        <v>43643</v>
      </c>
      <c r="B189" s="9">
        <f>'.IMOEX'!B197</f>
        <v>2779.66</v>
      </c>
      <c r="C189" s="9">
        <f>MTSS.MM!B211</f>
        <v>284.95</v>
      </c>
      <c r="D189" s="10">
        <f t="shared" si="4"/>
        <v>1.6274216884863265E-3</v>
      </c>
      <c r="E189" s="10">
        <f t="shared" si="5"/>
        <v>-7.3426903326373576E-3</v>
      </c>
    </row>
    <row r="190" spans="1:5" x14ac:dyDescent="0.35">
      <c r="A190" s="8">
        <f>'.IMOEX'!A198</f>
        <v>43642</v>
      </c>
      <c r="B190" s="9">
        <f>'.IMOEX'!B198</f>
        <v>2775.14</v>
      </c>
      <c r="C190" s="9">
        <f>MTSS.MM!B212</f>
        <v>287.05</v>
      </c>
      <c r="D190" s="10">
        <f t="shared" si="4"/>
        <v>7.6613205035327408E-3</v>
      </c>
      <c r="E190" s="10">
        <f t="shared" si="5"/>
        <v>2.3439261453210864E-2</v>
      </c>
    </row>
    <row r="191" spans="1:5" x14ac:dyDescent="0.35">
      <c r="A191" s="8">
        <f>'.IMOEX'!A199</f>
        <v>43641</v>
      </c>
      <c r="B191" s="9">
        <f>'.IMOEX'!B199</f>
        <v>2753.96</v>
      </c>
      <c r="C191" s="9">
        <f>MTSS.MM!B213</f>
        <v>280.39999999999998</v>
      </c>
      <c r="D191" s="10">
        <f t="shared" si="4"/>
        <v>-3.1504881395530457E-3</v>
      </c>
      <c r="E191" s="10">
        <f t="shared" si="5"/>
        <v>2.857144800779744E-3</v>
      </c>
    </row>
    <row r="192" spans="1:5" x14ac:dyDescent="0.35">
      <c r="A192" s="8">
        <f>'.IMOEX'!A200</f>
        <v>43640</v>
      </c>
      <c r="B192" s="9">
        <f>'.IMOEX'!B200</f>
        <v>2762.65</v>
      </c>
      <c r="C192" s="9">
        <f>MTSS.MM!B214</f>
        <v>279.60000000000002</v>
      </c>
      <c r="D192" s="10">
        <f t="shared" si="4"/>
        <v>5.1413138275232324E-4</v>
      </c>
      <c r="E192" s="10">
        <f t="shared" si="5"/>
        <v>6.2786106337249428E-3</v>
      </c>
    </row>
    <row r="193" spans="1:5" x14ac:dyDescent="0.35">
      <c r="A193" s="8">
        <f>'.IMOEX'!A201</f>
        <v>43637</v>
      </c>
      <c r="B193" s="9">
        <f>'.IMOEX'!B201</f>
        <v>2761.23</v>
      </c>
      <c r="C193" s="9">
        <f>MTSS.MM!B215</f>
        <v>277.85000000000002</v>
      </c>
      <c r="D193" s="10">
        <f t="shared" si="4"/>
        <v>-6.8466349313203072E-3</v>
      </c>
      <c r="E193" s="10">
        <f t="shared" si="5"/>
        <v>-5.3971396470671549E-4</v>
      </c>
    </row>
    <row r="194" spans="1:5" x14ac:dyDescent="0.35">
      <c r="A194" s="8">
        <f>'.IMOEX'!A202</f>
        <v>43636</v>
      </c>
      <c r="B194" s="9">
        <f>'.IMOEX'!B202</f>
        <v>2780.2</v>
      </c>
      <c r="C194" s="9">
        <f>MTSS.MM!B216</f>
        <v>278</v>
      </c>
      <c r="D194" s="10">
        <f t="shared" si="4"/>
        <v>7.6110792519712934E-3</v>
      </c>
      <c r="E194" s="10">
        <f t="shared" si="5"/>
        <v>7.2202479734870973E-3</v>
      </c>
    </row>
    <row r="195" spans="1:5" x14ac:dyDescent="0.35">
      <c r="A195" s="8">
        <f>'.IMOEX'!A203</f>
        <v>43635</v>
      </c>
      <c r="B195" s="9">
        <f>'.IMOEX'!B203</f>
        <v>2759.12</v>
      </c>
      <c r="C195" s="9">
        <f>MTSS.MM!B217</f>
        <v>276</v>
      </c>
      <c r="D195" s="10">
        <f t="shared" si="4"/>
        <v>-9.3102287006454655E-4</v>
      </c>
      <c r="E195" s="10">
        <f t="shared" si="5"/>
        <v>6.5430985889361071E-3</v>
      </c>
    </row>
    <row r="196" spans="1:5" x14ac:dyDescent="0.35">
      <c r="A196" s="8">
        <f>'.IMOEX'!A204</f>
        <v>43634</v>
      </c>
      <c r="B196" s="9">
        <f>'.IMOEX'!B204</f>
        <v>2761.69</v>
      </c>
      <c r="C196" s="9">
        <f>MTSS.MM!B218</f>
        <v>274.2</v>
      </c>
      <c r="D196" s="10">
        <f t="shared" si="4"/>
        <v>9.9636923262224879E-3</v>
      </c>
      <c r="E196" s="10">
        <f t="shared" si="5"/>
        <v>1.5991518063562159E-2</v>
      </c>
    </row>
    <row r="197" spans="1:5" x14ac:dyDescent="0.35">
      <c r="A197" s="8">
        <f>'.IMOEX'!A205</f>
        <v>43633</v>
      </c>
      <c r="B197" s="9">
        <f>'.IMOEX'!B205</f>
        <v>2734.31</v>
      </c>
      <c r="C197" s="9">
        <f>MTSS.MM!B219</f>
        <v>269.85000000000002</v>
      </c>
      <c r="D197" s="10">
        <f t="shared" si="4"/>
        <v>-1.8159932935613349E-3</v>
      </c>
      <c r="E197" s="10">
        <f t="shared" si="5"/>
        <v>-9.2601173391805265E-4</v>
      </c>
    </row>
    <row r="198" spans="1:5" x14ac:dyDescent="0.35">
      <c r="A198" s="8">
        <f>'.IMOEX'!A206</f>
        <v>43630</v>
      </c>
      <c r="B198" s="9">
        <f>'.IMOEX'!B206</f>
        <v>2739.28</v>
      </c>
      <c r="C198" s="9">
        <f>MTSS.MM!B220</f>
        <v>270.10000000000002</v>
      </c>
      <c r="D198" s="10">
        <f t="shared" si="4"/>
        <v>-6.9411880757141112E-3</v>
      </c>
      <c r="E198" s="10">
        <f t="shared" si="5"/>
        <v>2.0383589008921184E-3</v>
      </c>
    </row>
    <row r="199" spans="1:5" x14ac:dyDescent="0.35">
      <c r="A199" s="8">
        <f>'.IMOEX'!A207</f>
        <v>43629</v>
      </c>
      <c r="B199" s="9">
        <f>'.IMOEX'!B207</f>
        <v>2758.36</v>
      </c>
      <c r="C199" s="9">
        <f>MTSS.MM!B221</f>
        <v>269.55</v>
      </c>
      <c r="D199" s="10">
        <f t="shared" si="4"/>
        <v>2.3992273006372259E-3</v>
      </c>
      <c r="E199" s="10">
        <f t="shared" si="5"/>
        <v>-1.482854766618124E-3</v>
      </c>
    </row>
    <row r="200" spans="1:5" x14ac:dyDescent="0.35">
      <c r="A200" s="8">
        <f>'.IMOEX'!A208</f>
        <v>43627</v>
      </c>
      <c r="B200" s="9">
        <f>'.IMOEX'!B208</f>
        <v>2751.75</v>
      </c>
      <c r="C200" s="9">
        <f>MTSS.MM!B222</f>
        <v>269.95</v>
      </c>
      <c r="D200" s="10">
        <f t="shared" si="4"/>
        <v>3.3343435195568524E-3</v>
      </c>
      <c r="E200" s="10">
        <f t="shared" si="5"/>
        <v>1.9450772182780213E-2</v>
      </c>
    </row>
    <row r="201" spans="1:5" x14ac:dyDescent="0.35">
      <c r="A201" s="8">
        <f>'.IMOEX'!A209</f>
        <v>43626</v>
      </c>
      <c r="B201" s="9">
        <f>'.IMOEX'!B209</f>
        <v>2742.59</v>
      </c>
      <c r="C201" s="9">
        <f>MTSS.MM!B223</f>
        <v>264.75</v>
      </c>
      <c r="D201" s="10">
        <f t="shared" si="4"/>
        <v>4.7439875528494518E-3</v>
      </c>
      <c r="E201" s="10">
        <f t="shared" si="5"/>
        <v>6.0617726817278547E-3</v>
      </c>
    </row>
    <row r="202" spans="1:5" x14ac:dyDescent="0.35">
      <c r="A202" s="8">
        <f>'.IMOEX'!A210</f>
        <v>43623</v>
      </c>
      <c r="B202" s="9">
        <f>'.IMOEX'!B210</f>
        <v>2729.61</v>
      </c>
      <c r="C202" s="9">
        <f>MTSS.MM!B224</f>
        <v>263.14999999999998</v>
      </c>
      <c r="D202" s="10">
        <f t="shared" ref="D202:D261" si="6">LN(B202/B203)</f>
        <v>4.9836383789558141E-4</v>
      </c>
      <c r="E202" s="10">
        <f t="shared" ref="E202:E261" si="7">LN(C202/C203)</f>
        <v>7.6031176443475048E-4</v>
      </c>
    </row>
    <row r="203" spans="1:5" x14ac:dyDescent="0.35">
      <c r="A203" s="8">
        <f>'.IMOEX'!A211</f>
        <v>43622</v>
      </c>
      <c r="B203" s="9">
        <f>'.IMOEX'!B211</f>
        <v>2728.25</v>
      </c>
      <c r="C203" s="9">
        <f>MTSS.MM!B225</f>
        <v>262.95</v>
      </c>
      <c r="D203" s="10">
        <f t="shared" si="6"/>
        <v>9.7273556223587757E-3</v>
      </c>
      <c r="E203" s="10">
        <f t="shared" si="7"/>
        <v>1.4363935557233535E-2</v>
      </c>
    </row>
    <row r="204" spans="1:5" x14ac:dyDescent="0.35">
      <c r="A204" s="8">
        <f>'.IMOEX'!A212</f>
        <v>43621</v>
      </c>
      <c r="B204" s="9">
        <f>'.IMOEX'!B212</f>
        <v>2701.84</v>
      </c>
      <c r="C204" s="9">
        <f>MTSS.MM!B226</f>
        <v>259.2</v>
      </c>
      <c r="D204" s="10">
        <f t="shared" si="6"/>
        <v>-1.6456708711894183E-3</v>
      </c>
      <c r="E204" s="10">
        <f t="shared" si="7"/>
        <v>-1.7346058122083075E-3</v>
      </c>
    </row>
    <row r="205" spans="1:5" x14ac:dyDescent="0.35">
      <c r="A205" s="8">
        <f>'.IMOEX'!A213</f>
        <v>43620</v>
      </c>
      <c r="B205" s="9">
        <f>'.IMOEX'!B213</f>
        <v>2706.29</v>
      </c>
      <c r="C205" s="9">
        <f>MTSS.MM!B227</f>
        <v>259.64999999999998</v>
      </c>
      <c r="D205" s="10">
        <f t="shared" si="6"/>
        <v>-8.697274582597744E-3</v>
      </c>
      <c r="E205" s="10">
        <f t="shared" si="7"/>
        <v>3.2790076635822851E-3</v>
      </c>
    </row>
    <row r="206" spans="1:5" x14ac:dyDescent="0.35">
      <c r="A206" s="8">
        <f>'.IMOEX'!A214</f>
        <v>43619</v>
      </c>
      <c r="B206" s="9">
        <f>'.IMOEX'!B214</f>
        <v>2729.93</v>
      </c>
      <c r="C206" s="9">
        <f>MTSS.MM!B228</f>
        <v>258.8</v>
      </c>
      <c r="D206" s="10">
        <f t="shared" si="6"/>
        <v>2.3948090498541321E-2</v>
      </c>
      <c r="E206" s="10">
        <f t="shared" si="7"/>
        <v>1.1659673482003223E-2</v>
      </c>
    </row>
    <row r="207" spans="1:5" x14ac:dyDescent="0.35">
      <c r="A207" s="8">
        <f>'.IMOEX'!A215</f>
        <v>43616</v>
      </c>
      <c r="B207" s="9">
        <f>'.IMOEX'!B215</f>
        <v>2665.33</v>
      </c>
      <c r="C207" s="9">
        <f>MTSS.MM!B229</f>
        <v>255.8</v>
      </c>
      <c r="D207" s="10">
        <f t="shared" si="6"/>
        <v>2.1822219614247187E-3</v>
      </c>
      <c r="E207" s="10">
        <f t="shared" si="7"/>
        <v>-9.5322188550055163E-3</v>
      </c>
    </row>
    <row r="208" spans="1:5" x14ac:dyDescent="0.35">
      <c r="A208" s="8">
        <f>'.IMOEX'!A216</f>
        <v>43615</v>
      </c>
      <c r="B208" s="9">
        <f>'.IMOEX'!B216</f>
        <v>2659.52</v>
      </c>
      <c r="C208" s="9">
        <f>MTSS.MM!B230</f>
        <v>258.25</v>
      </c>
      <c r="D208" s="10">
        <f t="shared" si="6"/>
        <v>6.9312270124702044E-3</v>
      </c>
      <c r="E208" s="10">
        <f t="shared" si="7"/>
        <v>5.2412038839101047E-3</v>
      </c>
    </row>
    <row r="209" spans="1:5" x14ac:dyDescent="0.35">
      <c r="A209" s="8">
        <f>'.IMOEX'!A217</f>
        <v>43614</v>
      </c>
      <c r="B209" s="9">
        <f>'.IMOEX'!B217</f>
        <v>2641.15</v>
      </c>
      <c r="C209" s="9">
        <f>MTSS.MM!B231</f>
        <v>256.89999999999998</v>
      </c>
      <c r="D209" s="10">
        <f t="shared" si="6"/>
        <v>1.1948501775893407E-2</v>
      </c>
      <c r="E209" s="10">
        <f t="shared" si="7"/>
        <v>7.2272997469021985E-3</v>
      </c>
    </row>
    <row r="210" spans="1:5" x14ac:dyDescent="0.35">
      <c r="A210" s="8">
        <f>'.IMOEX'!A218</f>
        <v>43613</v>
      </c>
      <c r="B210" s="9">
        <f>'.IMOEX'!B218</f>
        <v>2609.7800000000002</v>
      </c>
      <c r="C210" s="9">
        <f>MTSS.MM!B232</f>
        <v>255.05</v>
      </c>
      <c r="D210" s="10">
        <f t="shared" si="6"/>
        <v>-8.8389639941664749E-3</v>
      </c>
      <c r="E210" s="10">
        <f t="shared" si="7"/>
        <v>-1.2274874043606469E-2</v>
      </c>
    </row>
    <row r="211" spans="1:5" x14ac:dyDescent="0.35">
      <c r="A211" s="8">
        <f>'.IMOEX'!A219</f>
        <v>43612</v>
      </c>
      <c r="B211" s="9">
        <f>'.IMOEX'!B219</f>
        <v>2632.95</v>
      </c>
      <c r="C211" s="9">
        <f>MTSS.MM!B233</f>
        <v>258.2</v>
      </c>
      <c r="D211" s="10">
        <f t="shared" si="6"/>
        <v>5.2206912314780333E-3</v>
      </c>
      <c r="E211" s="10">
        <f t="shared" si="7"/>
        <v>5.8263905354473651E-3</v>
      </c>
    </row>
    <row r="212" spans="1:5" x14ac:dyDescent="0.35">
      <c r="A212" s="8">
        <f>'.IMOEX'!A220</f>
        <v>43609</v>
      </c>
      <c r="B212" s="9">
        <f>'.IMOEX'!B220</f>
        <v>2619.2399999999998</v>
      </c>
      <c r="C212" s="9">
        <f>MTSS.MM!B234</f>
        <v>256.7</v>
      </c>
      <c r="D212" s="10">
        <f t="shared" si="6"/>
        <v>2.4055671813338526E-4</v>
      </c>
      <c r="E212" s="10">
        <f t="shared" si="7"/>
        <v>-7.5677085724293273E-3</v>
      </c>
    </row>
    <row r="213" spans="1:5" x14ac:dyDescent="0.35">
      <c r="A213" s="8">
        <f>'.IMOEX'!A221</f>
        <v>43608</v>
      </c>
      <c r="B213" s="9">
        <f>'.IMOEX'!B221</f>
        <v>2618.61</v>
      </c>
      <c r="C213" s="9">
        <f>MTSS.MM!B235</f>
        <v>258.64999999999998</v>
      </c>
      <c r="D213" s="10">
        <f t="shared" si="6"/>
        <v>-7.6465187342205721E-3</v>
      </c>
      <c r="E213" s="10">
        <f t="shared" si="7"/>
        <v>1.8929241169236583E-2</v>
      </c>
    </row>
    <row r="214" spans="1:5" x14ac:dyDescent="0.35">
      <c r="A214" s="8">
        <f>'.IMOEX'!A222</f>
        <v>43607</v>
      </c>
      <c r="B214" s="9">
        <f>'.IMOEX'!B222</f>
        <v>2638.71</v>
      </c>
      <c r="C214" s="9">
        <f>MTSS.MM!B236</f>
        <v>253.8</v>
      </c>
      <c r="D214" s="10">
        <f t="shared" si="6"/>
        <v>8.441148910089423E-3</v>
      </c>
      <c r="E214" s="10">
        <f t="shared" si="7"/>
        <v>4.5414235423697378E-3</v>
      </c>
    </row>
    <row r="215" spans="1:5" x14ac:dyDescent="0.35">
      <c r="A215" s="8">
        <f>'.IMOEX'!A223</f>
        <v>43606</v>
      </c>
      <c r="B215" s="9">
        <f>'.IMOEX'!B223</f>
        <v>2616.5300000000002</v>
      </c>
      <c r="C215" s="9">
        <f>MTSS.MM!B237</f>
        <v>252.65</v>
      </c>
      <c r="D215" s="10">
        <f t="shared" si="6"/>
        <v>1.7301296218233463E-2</v>
      </c>
      <c r="E215" s="10">
        <f t="shared" si="7"/>
        <v>-1.9770666780006131E-3</v>
      </c>
    </row>
    <row r="216" spans="1:5" x14ac:dyDescent="0.35">
      <c r="A216" s="8">
        <f>'.IMOEX'!A224</f>
        <v>43605</v>
      </c>
      <c r="B216" s="9">
        <f>'.IMOEX'!B224</f>
        <v>2571.65</v>
      </c>
      <c r="C216" s="9">
        <f>MTSS.MM!B238</f>
        <v>253.15</v>
      </c>
      <c r="D216" s="10">
        <f t="shared" si="6"/>
        <v>-2.264461177421565E-3</v>
      </c>
      <c r="E216" s="10">
        <f t="shared" si="7"/>
        <v>-3.9494471287458851E-4</v>
      </c>
    </row>
    <row r="217" spans="1:5" x14ac:dyDescent="0.35">
      <c r="A217" s="8">
        <f>'.IMOEX'!A225</f>
        <v>43602</v>
      </c>
      <c r="B217" s="9">
        <f>'.IMOEX'!B225</f>
        <v>2577.48</v>
      </c>
      <c r="C217" s="9">
        <f>MTSS.MM!B239</f>
        <v>253.25</v>
      </c>
      <c r="D217" s="10">
        <f t="shared" si="6"/>
        <v>-1.4073615461401624E-3</v>
      </c>
      <c r="E217" s="10">
        <f t="shared" si="7"/>
        <v>-4.9236928617847229E-3</v>
      </c>
    </row>
    <row r="218" spans="1:5" x14ac:dyDescent="0.35">
      <c r="A218" s="8">
        <f>'.IMOEX'!A226</f>
        <v>43601</v>
      </c>
      <c r="B218" s="9">
        <f>'.IMOEX'!B226</f>
        <v>2581.11</v>
      </c>
      <c r="C218" s="9">
        <f>MTSS.MM!B240</f>
        <v>254.5</v>
      </c>
      <c r="D218" s="10">
        <f t="shared" si="6"/>
        <v>1.0366943847525458E-2</v>
      </c>
      <c r="E218" s="10">
        <f t="shared" si="7"/>
        <v>-2.3547891571882957E-3</v>
      </c>
    </row>
    <row r="219" spans="1:5" x14ac:dyDescent="0.35">
      <c r="A219" s="8">
        <f>'.IMOEX'!A227</f>
        <v>43600</v>
      </c>
      <c r="B219" s="9">
        <f>'.IMOEX'!B227</f>
        <v>2554.4899999999998</v>
      </c>
      <c r="C219" s="9">
        <f>MTSS.MM!B241</f>
        <v>255.1</v>
      </c>
      <c r="D219" s="10">
        <f t="shared" si="6"/>
        <v>-3.0644056797696265E-3</v>
      </c>
      <c r="E219" s="10">
        <f t="shared" si="7"/>
        <v>-1.3710706290412582E-3</v>
      </c>
    </row>
    <row r="220" spans="1:5" x14ac:dyDescent="0.35">
      <c r="A220" s="8">
        <f>'.IMOEX'!A228</f>
        <v>43599</v>
      </c>
      <c r="B220" s="9">
        <f>'.IMOEX'!B228</f>
        <v>2562.33</v>
      </c>
      <c r="C220" s="9">
        <f>MTSS.MM!B242</f>
        <v>255.45</v>
      </c>
      <c r="D220" s="10">
        <f t="shared" si="6"/>
        <v>2.1084548230001408E-2</v>
      </c>
      <c r="E220" s="10">
        <f t="shared" si="7"/>
        <v>-3.9138943748166604E-4</v>
      </c>
    </row>
    <row r="221" spans="1:5" x14ac:dyDescent="0.35">
      <c r="A221" s="8">
        <f>'.IMOEX'!A229</f>
        <v>43598</v>
      </c>
      <c r="B221" s="9">
        <f>'.IMOEX'!B229</f>
        <v>2508.87</v>
      </c>
      <c r="C221" s="9">
        <f>MTSS.MM!B243</f>
        <v>255.55</v>
      </c>
      <c r="D221" s="10">
        <f t="shared" si="6"/>
        <v>-2.3886597844822838E-3</v>
      </c>
      <c r="E221" s="10">
        <f t="shared" si="7"/>
        <v>5.8714161584966966E-4</v>
      </c>
    </row>
    <row r="222" spans="1:5" x14ac:dyDescent="0.35">
      <c r="A222" s="8">
        <f>'.IMOEX'!A230</f>
        <v>43595</v>
      </c>
      <c r="B222" s="9">
        <f>'.IMOEX'!B230</f>
        <v>2514.87</v>
      </c>
      <c r="C222" s="9">
        <f>MTSS.MM!B244</f>
        <v>255.4</v>
      </c>
      <c r="D222" s="10">
        <f t="shared" si="6"/>
        <v>-1.1685543997065367E-2</v>
      </c>
      <c r="E222" s="10">
        <f t="shared" si="7"/>
        <v>-1.8811763896639303E-2</v>
      </c>
    </row>
    <row r="223" spans="1:5" x14ac:dyDescent="0.35">
      <c r="A223" s="8">
        <f>'.IMOEX'!A231</f>
        <v>43593</v>
      </c>
      <c r="B223" s="9">
        <f>'.IMOEX'!B231</f>
        <v>2544.4299999999998</v>
      </c>
      <c r="C223" s="9">
        <f>MTSS.MM!B245</f>
        <v>260.25</v>
      </c>
      <c r="D223" s="10">
        <f t="shared" si="6"/>
        <v>-8.0908078655945442E-3</v>
      </c>
      <c r="E223" s="10">
        <f t="shared" si="7"/>
        <v>6.3602411573211014E-3</v>
      </c>
    </row>
    <row r="224" spans="1:5" x14ac:dyDescent="0.35">
      <c r="A224" s="8">
        <f>'.IMOEX'!A232</f>
        <v>43592</v>
      </c>
      <c r="B224" s="9">
        <f>'.IMOEX'!B232</f>
        <v>2565.1</v>
      </c>
      <c r="C224" s="9">
        <f>MTSS.MM!B246</f>
        <v>258.60000000000002</v>
      </c>
      <c r="D224" s="10">
        <f t="shared" si="6"/>
        <v>-5.6950307961262017E-3</v>
      </c>
      <c r="E224" s="10">
        <f t="shared" si="7"/>
        <v>-1.0578038821173766E-2</v>
      </c>
    </row>
    <row r="225" spans="1:5" x14ac:dyDescent="0.35">
      <c r="A225" s="8">
        <f>'.IMOEX'!A233</f>
        <v>43591</v>
      </c>
      <c r="B225" s="9">
        <f>'.IMOEX'!B233</f>
        <v>2579.75</v>
      </c>
      <c r="C225" s="9">
        <f>MTSS.MM!B247</f>
        <v>261.35000000000002</v>
      </c>
      <c r="D225" s="10">
        <f t="shared" si="6"/>
        <v>-4.6505319884022347E-4</v>
      </c>
      <c r="E225" s="10">
        <f t="shared" si="7"/>
        <v>-5.9132265769045039E-3</v>
      </c>
    </row>
    <row r="226" spans="1:5" x14ac:dyDescent="0.35">
      <c r="A226" s="8">
        <f>'.IMOEX'!A234</f>
        <v>43588</v>
      </c>
      <c r="B226" s="9">
        <f>'.IMOEX'!B234</f>
        <v>2580.9499999999998</v>
      </c>
      <c r="C226" s="9">
        <f>MTSS.MM!B248</f>
        <v>262.89999999999998</v>
      </c>
      <c r="D226" s="10">
        <f t="shared" si="6"/>
        <v>2.2225808531471619E-3</v>
      </c>
      <c r="E226" s="10">
        <f t="shared" si="7"/>
        <v>4.3838819851892974E-3</v>
      </c>
    </row>
    <row r="227" spans="1:5" x14ac:dyDescent="0.35">
      <c r="A227" s="8">
        <f>'.IMOEX'!A235</f>
        <v>43587</v>
      </c>
      <c r="B227" s="9">
        <f>'.IMOEX'!B235</f>
        <v>2575.2199999999998</v>
      </c>
      <c r="C227" s="9">
        <f>MTSS.MM!B249</f>
        <v>261.75</v>
      </c>
      <c r="D227" s="10">
        <f t="shared" si="6"/>
        <v>6.1933691524773066E-3</v>
      </c>
      <c r="E227" s="10">
        <f t="shared" si="7"/>
        <v>2.6518538368576431E-2</v>
      </c>
    </row>
    <row r="228" spans="1:5" x14ac:dyDescent="0.35">
      <c r="A228" s="8">
        <f>'.IMOEX'!A236</f>
        <v>43585</v>
      </c>
      <c r="B228" s="9">
        <f>'.IMOEX'!B236</f>
        <v>2559.3200000000002</v>
      </c>
      <c r="C228" s="9">
        <f>MTSS.MM!B250</f>
        <v>254.9</v>
      </c>
      <c r="D228" s="10">
        <f t="shared" si="6"/>
        <v>-4.0981506524376335E-3</v>
      </c>
      <c r="E228" s="10">
        <f t="shared" si="7"/>
        <v>-1.5680128653683973E-3</v>
      </c>
    </row>
    <row r="229" spans="1:5" x14ac:dyDescent="0.35">
      <c r="A229" s="8">
        <f>'.IMOEX'!A237</f>
        <v>43584</v>
      </c>
      <c r="B229" s="9">
        <f>'.IMOEX'!B237</f>
        <v>2569.83</v>
      </c>
      <c r="C229" s="9">
        <f>MTSS.MM!B251</f>
        <v>255.3</v>
      </c>
      <c r="D229" s="10">
        <f t="shared" si="6"/>
        <v>2.3804201323224796E-3</v>
      </c>
      <c r="E229" s="10">
        <f t="shared" si="7"/>
        <v>-6.6367606477816324E-3</v>
      </c>
    </row>
    <row r="230" spans="1:5" x14ac:dyDescent="0.35">
      <c r="A230" s="8">
        <f>'.IMOEX'!A238</f>
        <v>43581</v>
      </c>
      <c r="B230" s="9">
        <f>'.IMOEX'!B238</f>
        <v>2563.7199999999998</v>
      </c>
      <c r="C230" s="9">
        <f>MTSS.MM!B252</f>
        <v>257</v>
      </c>
      <c r="D230" s="10">
        <f t="shared" si="6"/>
        <v>1.0849501323788905E-3</v>
      </c>
      <c r="E230" s="10">
        <f t="shared" si="7"/>
        <v>6.4409318015668671E-3</v>
      </c>
    </row>
    <row r="231" spans="1:5" x14ac:dyDescent="0.35">
      <c r="A231" s="8">
        <f>'.IMOEX'!A239</f>
        <v>43580</v>
      </c>
      <c r="B231" s="9">
        <f>'.IMOEX'!B239</f>
        <v>2560.94</v>
      </c>
      <c r="C231" s="9">
        <f>MTSS.MM!B253</f>
        <v>255.35</v>
      </c>
      <c r="D231" s="10">
        <f t="shared" si="6"/>
        <v>-7.0467354760782837E-3</v>
      </c>
      <c r="E231" s="10">
        <f t="shared" si="7"/>
        <v>-1.3420409533092705E-2</v>
      </c>
    </row>
    <row r="232" spans="1:5" x14ac:dyDescent="0.35">
      <c r="A232" s="8">
        <f>'.IMOEX'!A240</f>
        <v>43579</v>
      </c>
      <c r="B232" s="9">
        <f>'.IMOEX'!B240</f>
        <v>2579.0500000000002</v>
      </c>
      <c r="C232" s="9">
        <f>MTSS.MM!B254</f>
        <v>258.8</v>
      </c>
      <c r="D232" s="10">
        <f t="shared" si="6"/>
        <v>-3.2633150222989415E-3</v>
      </c>
      <c r="E232" s="10">
        <f t="shared" si="7"/>
        <v>-4.626068388782191E-3</v>
      </c>
    </row>
    <row r="233" spans="1:5" x14ac:dyDescent="0.35">
      <c r="A233" s="8">
        <f>'.IMOEX'!A241</f>
        <v>43578</v>
      </c>
      <c r="B233" s="9">
        <f>'.IMOEX'!B241</f>
        <v>2587.48</v>
      </c>
      <c r="C233" s="9">
        <f>MTSS.MM!B255</f>
        <v>260</v>
      </c>
      <c r="D233" s="10">
        <f t="shared" si="6"/>
        <v>1.059506461951314E-3</v>
      </c>
      <c r="E233" s="10">
        <f t="shared" si="7"/>
        <v>-4.7961722634930551E-3</v>
      </c>
    </row>
    <row r="234" spans="1:5" x14ac:dyDescent="0.35">
      <c r="A234" s="8">
        <f>'.IMOEX'!A242</f>
        <v>43577</v>
      </c>
      <c r="B234" s="9">
        <f>'.IMOEX'!B242</f>
        <v>2584.7399999999998</v>
      </c>
      <c r="C234" s="9">
        <f>MTSS.MM!B256</f>
        <v>261.25</v>
      </c>
      <c r="D234" s="10">
        <f t="shared" si="6"/>
        <v>8.0953858932840145E-3</v>
      </c>
      <c r="E234" s="10">
        <f t="shared" si="7"/>
        <v>5.3732618245698862E-3</v>
      </c>
    </row>
    <row r="235" spans="1:5" x14ac:dyDescent="0.35">
      <c r="A235" s="8">
        <f>'.IMOEX'!A243</f>
        <v>43574</v>
      </c>
      <c r="B235" s="9">
        <f>'.IMOEX'!B243</f>
        <v>2563.9</v>
      </c>
      <c r="C235" s="9">
        <f>MTSS.MM!B257</f>
        <v>259.85000000000002</v>
      </c>
      <c r="D235" s="10">
        <f t="shared" si="6"/>
        <v>1.2098270642642297E-3</v>
      </c>
      <c r="E235" s="10">
        <f t="shared" si="7"/>
        <v>3.2764797549130961E-3</v>
      </c>
    </row>
    <row r="236" spans="1:5" x14ac:dyDescent="0.35">
      <c r="A236" s="8">
        <f>'.IMOEX'!A244</f>
        <v>43573</v>
      </c>
      <c r="B236" s="9">
        <f>'.IMOEX'!B244</f>
        <v>2560.8000000000002</v>
      </c>
      <c r="C236" s="9">
        <f>MTSS.MM!B258</f>
        <v>259</v>
      </c>
      <c r="D236" s="10">
        <f t="shared" si="6"/>
        <v>-2.9089171350764175E-3</v>
      </c>
      <c r="E236" s="10">
        <f t="shared" si="7"/>
        <v>3.6746971048015045E-3</v>
      </c>
    </row>
    <row r="237" spans="1:5" x14ac:dyDescent="0.35">
      <c r="A237" s="8">
        <f>'.IMOEX'!A245</f>
        <v>43572</v>
      </c>
      <c r="B237" s="9">
        <f>'.IMOEX'!B245</f>
        <v>2568.2600000000002</v>
      </c>
      <c r="C237" s="9">
        <f>MTSS.MM!B259</f>
        <v>258.05</v>
      </c>
      <c r="D237" s="10">
        <f t="shared" si="6"/>
        <v>3.2838702703279019E-3</v>
      </c>
      <c r="E237" s="10">
        <f t="shared" si="7"/>
        <v>2.3278381025858626E-3</v>
      </c>
    </row>
    <row r="238" spans="1:5" x14ac:dyDescent="0.35">
      <c r="A238" s="8">
        <f>'.IMOEX'!A246</f>
        <v>43571</v>
      </c>
      <c r="B238" s="9">
        <f>'.IMOEX'!B246</f>
        <v>2559.84</v>
      </c>
      <c r="C238" s="9">
        <f>MTSS.MM!B260</f>
        <v>257.45</v>
      </c>
      <c r="D238" s="10">
        <f t="shared" si="6"/>
        <v>5.7669563703516289E-3</v>
      </c>
      <c r="E238" s="10">
        <f t="shared" si="7"/>
        <v>-1.0625039586254579E-2</v>
      </c>
    </row>
    <row r="239" spans="1:5" x14ac:dyDescent="0.35">
      <c r="A239" s="8">
        <f>'.IMOEX'!A247</f>
        <v>43570</v>
      </c>
      <c r="B239" s="9">
        <f>'.IMOEX'!B247</f>
        <v>2545.12</v>
      </c>
      <c r="C239" s="9">
        <f>MTSS.MM!B261</f>
        <v>260.2</v>
      </c>
      <c r="D239" s="10">
        <f t="shared" si="6"/>
        <v>-5.7200773416762251E-3</v>
      </c>
      <c r="E239" s="10">
        <f t="shared" si="7"/>
        <v>4.4294728176075193E-3</v>
      </c>
    </row>
    <row r="240" spans="1:5" x14ac:dyDescent="0.35">
      <c r="A240" s="8">
        <f>'.IMOEX'!A248</f>
        <v>43567</v>
      </c>
      <c r="B240" s="9">
        <f>'.IMOEX'!B248</f>
        <v>2559.7199999999998</v>
      </c>
      <c r="C240" s="9">
        <f>MTSS.MM!B262</f>
        <v>259.05</v>
      </c>
      <c r="D240" s="10">
        <f t="shared" si="6"/>
        <v>3.2360524956034512E-3</v>
      </c>
      <c r="E240" s="10">
        <f t="shared" si="7"/>
        <v>-5.5817679326242639E-3</v>
      </c>
    </row>
    <row r="241" spans="1:5" x14ac:dyDescent="0.35">
      <c r="A241" s="8">
        <f>'.IMOEX'!A249</f>
        <v>43566</v>
      </c>
      <c r="B241" s="9">
        <f>'.IMOEX'!B249</f>
        <v>2551.4499999999998</v>
      </c>
      <c r="C241" s="9">
        <f>MTSS.MM!B263</f>
        <v>260.5</v>
      </c>
      <c r="D241" s="10">
        <f t="shared" si="6"/>
        <v>-1.0577034803788679E-2</v>
      </c>
      <c r="E241" s="10">
        <f t="shared" si="7"/>
        <v>4.2315893110781086E-3</v>
      </c>
    </row>
    <row r="242" spans="1:5" x14ac:dyDescent="0.35">
      <c r="A242" s="8">
        <f>'.IMOEX'!A250</f>
        <v>43565</v>
      </c>
      <c r="B242" s="9">
        <f>'.IMOEX'!B250</f>
        <v>2578.58</v>
      </c>
      <c r="C242" s="9">
        <f>MTSS.MM!B264</f>
        <v>259.39999999999998</v>
      </c>
      <c r="D242" s="10">
        <f t="shared" si="6"/>
        <v>3.2240174288604706E-3</v>
      </c>
      <c r="E242" s="10">
        <f t="shared" si="7"/>
        <v>-8.0630116226341458E-3</v>
      </c>
    </row>
    <row r="243" spans="1:5" x14ac:dyDescent="0.35">
      <c r="A243" s="8">
        <f>'.IMOEX'!A251</f>
        <v>43564</v>
      </c>
      <c r="B243" s="9">
        <f>'.IMOEX'!B251</f>
        <v>2570.2800000000002</v>
      </c>
      <c r="C243" s="9">
        <f>MTSS.MM!B265</f>
        <v>261.5</v>
      </c>
      <c r="D243" s="10">
        <f t="shared" si="6"/>
        <v>3.9802405212767001E-3</v>
      </c>
      <c r="E243" s="10">
        <f t="shared" si="7"/>
        <v>2.4887540365757851E-3</v>
      </c>
    </row>
    <row r="244" spans="1:5" x14ac:dyDescent="0.35">
      <c r="A244" s="8">
        <f>'.IMOEX'!A252</f>
        <v>43563</v>
      </c>
      <c r="B244" s="9">
        <f>'.IMOEX'!B252</f>
        <v>2560.0700000000002</v>
      </c>
      <c r="C244" s="9">
        <f>MTSS.MM!B266</f>
        <v>260.85000000000002</v>
      </c>
      <c r="D244" s="10">
        <f t="shared" si="6"/>
        <v>7.4808329958354685E-3</v>
      </c>
      <c r="E244" s="10">
        <f t="shared" si="7"/>
        <v>-1.3139292141841771E-2</v>
      </c>
    </row>
    <row r="245" spans="1:5" x14ac:dyDescent="0.35">
      <c r="A245" s="8">
        <f>'.IMOEX'!A253</f>
        <v>43560</v>
      </c>
      <c r="B245" s="9">
        <f>'.IMOEX'!B253</f>
        <v>2540.9899999999998</v>
      </c>
      <c r="C245" s="9">
        <f>MTSS.MM!B267</f>
        <v>264.3</v>
      </c>
      <c r="D245" s="10">
        <f t="shared" si="6"/>
        <v>2.1629126188653851E-3</v>
      </c>
      <c r="E245" s="10">
        <f t="shared" si="7"/>
        <v>7.9772502806441884E-3</v>
      </c>
    </row>
    <row r="246" spans="1:5" x14ac:dyDescent="0.35">
      <c r="A246" s="8">
        <f>'.IMOEX'!A254</f>
        <v>43559</v>
      </c>
      <c r="B246" s="9">
        <f>'.IMOEX'!B254</f>
        <v>2535.5</v>
      </c>
      <c r="C246" s="9">
        <f>MTSS.MM!B268</f>
        <v>262.2</v>
      </c>
      <c r="D246" s="10">
        <f t="shared" si="6"/>
        <v>1.2549776501007135E-3</v>
      </c>
      <c r="E246" s="10">
        <f t="shared" si="7"/>
        <v>1.4598799421152631E-2</v>
      </c>
    </row>
    <row r="247" spans="1:5" x14ac:dyDescent="0.35">
      <c r="A247" s="8">
        <f>'.IMOEX'!A255</f>
        <v>43558</v>
      </c>
      <c r="B247" s="9">
        <f>'.IMOEX'!B255</f>
        <v>2532.3200000000002</v>
      </c>
      <c r="C247" s="9">
        <f>MTSS.MM!B269</f>
        <v>258.39999999999998</v>
      </c>
      <c r="D247" s="10">
        <f t="shared" si="6"/>
        <v>1.7983874699065976E-3</v>
      </c>
      <c r="E247" s="10">
        <f t="shared" si="7"/>
        <v>1.5491869868293187E-3</v>
      </c>
    </row>
    <row r="248" spans="1:5" x14ac:dyDescent="0.35">
      <c r="A248" s="8">
        <f>'.IMOEX'!A256</f>
        <v>43557</v>
      </c>
      <c r="B248" s="9">
        <f>'.IMOEX'!B256</f>
        <v>2527.77</v>
      </c>
      <c r="C248" s="9">
        <f>MTSS.MM!B270</f>
        <v>258</v>
      </c>
      <c r="D248" s="10">
        <f t="shared" si="6"/>
        <v>2.5826808466449264E-3</v>
      </c>
      <c r="E248" s="10">
        <f t="shared" si="7"/>
        <v>1.5625317903080815E-2</v>
      </c>
    </row>
    <row r="249" spans="1:5" x14ac:dyDescent="0.35">
      <c r="A249" s="8">
        <f>'.IMOEX'!A257</f>
        <v>43556</v>
      </c>
      <c r="B249" s="9">
        <f>'.IMOEX'!B257</f>
        <v>2521.25</v>
      </c>
      <c r="C249" s="9">
        <f>MTSS.MM!B271</f>
        <v>254</v>
      </c>
      <c r="D249" s="10">
        <f t="shared" si="6"/>
        <v>9.6247517328812721E-3</v>
      </c>
      <c r="E249" s="10">
        <f t="shared" si="7"/>
        <v>6.1210577136118693E-3</v>
      </c>
    </row>
    <row r="250" spans="1:5" x14ac:dyDescent="0.35">
      <c r="A250" s="8">
        <f>'.IMOEX'!A258</f>
        <v>43553</v>
      </c>
      <c r="B250" s="9">
        <f>'.IMOEX'!B258</f>
        <v>2497.1</v>
      </c>
      <c r="C250" s="9">
        <f>MTSS.MM!B272</f>
        <v>252.45</v>
      </c>
      <c r="D250" s="10">
        <f t="shared" si="6"/>
        <v>1.8839568654734004E-3</v>
      </c>
      <c r="E250" s="10">
        <f t="shared" si="7"/>
        <v>-1.3768903598667578E-2</v>
      </c>
    </row>
    <row r="251" spans="1:5" x14ac:dyDescent="0.35">
      <c r="A251" s="8">
        <f>'.IMOEX'!A259</f>
        <v>43552</v>
      </c>
      <c r="B251" s="9">
        <f>'.IMOEX'!B259</f>
        <v>2492.4</v>
      </c>
      <c r="C251" s="9">
        <f>MTSS.MM!B273</f>
        <v>255.95</v>
      </c>
      <c r="D251" s="10">
        <f t="shared" si="6"/>
        <v>1.9759518706468173E-3</v>
      </c>
      <c r="E251" s="10">
        <f t="shared" si="7"/>
        <v>-7.0080099934770922E-3</v>
      </c>
    </row>
    <row r="252" spans="1:5" x14ac:dyDescent="0.35">
      <c r="A252" s="8">
        <f>'.IMOEX'!A260</f>
        <v>43551</v>
      </c>
      <c r="B252" s="9">
        <f>'.IMOEX'!B260</f>
        <v>2487.48</v>
      </c>
      <c r="C252" s="9">
        <f>MTSS.MM!B274</f>
        <v>257.75</v>
      </c>
      <c r="D252" s="10">
        <f t="shared" si="6"/>
        <v>-1.00598635229088E-2</v>
      </c>
      <c r="E252" s="10">
        <f t="shared" si="7"/>
        <v>-2.1873473758225476E-2</v>
      </c>
    </row>
    <row r="253" spans="1:5" x14ac:dyDescent="0.35">
      <c r="A253" s="8">
        <f>'.IMOEX'!A261</f>
        <v>43550</v>
      </c>
      <c r="B253" s="9">
        <f>'.IMOEX'!B261</f>
        <v>2512.63</v>
      </c>
      <c r="C253" s="9">
        <f>MTSS.MM!B275</f>
        <v>263.45</v>
      </c>
      <c r="D253" s="10">
        <f t="shared" si="6"/>
        <v>6.0037464128667329E-3</v>
      </c>
      <c r="E253" s="10">
        <f t="shared" si="7"/>
        <v>5.5190928941978501E-3</v>
      </c>
    </row>
    <row r="254" spans="1:5" x14ac:dyDescent="0.35">
      <c r="A254" s="8">
        <f>'.IMOEX'!A262</f>
        <v>43549</v>
      </c>
      <c r="B254" s="9">
        <f>'.IMOEX'!B262</f>
        <v>2497.59</v>
      </c>
      <c r="C254" s="9">
        <f>MTSS.MM!B276</f>
        <v>262</v>
      </c>
      <c r="D254" s="10">
        <f t="shared" si="6"/>
        <v>1.9598065704170887E-3</v>
      </c>
      <c r="E254" s="10">
        <f t="shared" si="7"/>
        <v>-1.1385322225125352E-2</v>
      </c>
    </row>
    <row r="255" spans="1:5" x14ac:dyDescent="0.35">
      <c r="A255" s="8">
        <f>'.IMOEX'!A263</f>
        <v>43546</v>
      </c>
      <c r="B255" s="9">
        <f>'.IMOEX'!B263</f>
        <v>2492.6999999999998</v>
      </c>
      <c r="C255" s="9">
        <f>MTSS.MM!B277</f>
        <v>265</v>
      </c>
      <c r="D255" s="10">
        <f t="shared" si="6"/>
        <v>-6.0434019682583115E-3</v>
      </c>
      <c r="E255" s="10">
        <f t="shared" si="7"/>
        <v>-1.1257154524634447E-2</v>
      </c>
    </row>
    <row r="256" spans="1:5" x14ac:dyDescent="0.35">
      <c r="A256" s="8">
        <f>'.IMOEX'!A264</f>
        <v>43545</v>
      </c>
      <c r="B256" s="9">
        <f>'.IMOEX'!B264</f>
        <v>2507.81</v>
      </c>
      <c r="C256" s="9">
        <f>MTSS.MM!B278</f>
        <v>268</v>
      </c>
      <c r="D256" s="10">
        <f t="shared" si="6"/>
        <v>1.428560270402469E-3</v>
      </c>
      <c r="E256" s="10">
        <f t="shared" si="7"/>
        <v>3.8027395589239323E-2</v>
      </c>
    </row>
    <row r="257" spans="1:5" x14ac:dyDescent="0.35">
      <c r="A257" s="8">
        <f>'.IMOEX'!A265</f>
        <v>43544</v>
      </c>
      <c r="B257" s="9">
        <f>'.IMOEX'!B265</f>
        <v>2504.23</v>
      </c>
      <c r="C257" s="9">
        <f>MTSS.MM!B279</f>
        <v>258</v>
      </c>
      <c r="D257" s="10">
        <f t="shared" si="6"/>
        <v>4.382189339596756E-3</v>
      </c>
      <c r="E257" s="10">
        <f t="shared" si="7"/>
        <v>-1.5194060932611237E-2</v>
      </c>
    </row>
    <row r="258" spans="1:5" x14ac:dyDescent="0.35">
      <c r="A258" s="8">
        <f>'.IMOEX'!A266</f>
        <v>43543</v>
      </c>
      <c r="B258" s="9">
        <f>'.IMOEX'!B266</f>
        <v>2493.2800000000002</v>
      </c>
      <c r="C258" s="9">
        <f>MTSS.MM!B280</f>
        <v>261.95</v>
      </c>
      <c r="D258" s="10">
        <f t="shared" si="6"/>
        <v>3.849728884434534E-3</v>
      </c>
      <c r="E258" s="10">
        <f t="shared" si="7"/>
        <v>-6.8480389360475536E-3</v>
      </c>
    </row>
    <row r="259" spans="1:5" x14ac:dyDescent="0.35">
      <c r="A259" s="8">
        <f>'.IMOEX'!A267</f>
        <v>43542</v>
      </c>
      <c r="B259" s="9">
        <f>'.IMOEX'!B267</f>
        <v>2483.6999999999998</v>
      </c>
      <c r="C259" s="9">
        <f>MTSS.MM!B281</f>
        <v>263.75</v>
      </c>
      <c r="D259" s="10">
        <f t="shared" si="6"/>
        <v>2.8102420907491136E-3</v>
      </c>
      <c r="E259" s="10">
        <f t="shared" si="7"/>
        <v>1.4320053774748471E-2</v>
      </c>
    </row>
    <row r="260" spans="1:5" x14ac:dyDescent="0.35">
      <c r="A260" s="8">
        <f>'.IMOEX'!A268</f>
        <v>43539</v>
      </c>
      <c r="B260" s="9">
        <f>'.IMOEX'!B268</f>
        <v>2476.73</v>
      </c>
      <c r="C260" s="9">
        <f>MTSS.MM!B282</f>
        <v>260</v>
      </c>
      <c r="D260" s="10">
        <f t="shared" si="6"/>
        <v>7.6765695592076024E-3</v>
      </c>
      <c r="E260" s="10">
        <f t="shared" si="7"/>
        <v>2.6959384709090246E-3</v>
      </c>
    </row>
    <row r="261" spans="1:5" x14ac:dyDescent="0.35">
      <c r="A261" s="8">
        <f>'.IMOEX'!A269</f>
        <v>43538</v>
      </c>
      <c r="B261" s="9">
        <f>'.IMOEX'!B269</f>
        <v>2457.79</v>
      </c>
      <c r="C261" s="9">
        <f>MTSS.MM!B283</f>
        <v>259.3</v>
      </c>
      <c r="D261" s="10">
        <f t="shared" si="6"/>
        <v>-5.2025115313821474E-3</v>
      </c>
      <c r="E261" s="10">
        <f t="shared" si="7"/>
        <v>-3.6570149504594794E-3</v>
      </c>
    </row>
    <row r="262" spans="1:5" x14ac:dyDescent="0.35">
      <c r="A262" s="8">
        <f>'.IMOEX'!A270</f>
        <v>43537</v>
      </c>
      <c r="B262" s="9">
        <f>'.IMOEX'!B270</f>
        <v>2470.61</v>
      </c>
      <c r="C262" s="9">
        <f>MTSS.MM!B284</f>
        <v>260.25</v>
      </c>
      <c r="D262" s="19"/>
      <c r="E262" s="19"/>
    </row>
  </sheetData>
  <pageMargins left="0.7" right="0.7" top="0.75" bottom="0.75" header="0.3" footer="0.3"/>
  <pageSetup paperSize="9" firstPageNumber="2147483648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0"/>
  <sheetViews>
    <sheetView workbookViewId="0">
      <selection activeCell="F4" sqref="F4"/>
    </sheetView>
  </sheetViews>
  <sheetFormatPr defaultColWidth="9.08984375" defaultRowHeight="13" x14ac:dyDescent="0.3"/>
  <cols>
    <col min="1" max="1" width="20.6328125" style="20" customWidth="1"/>
    <col min="2" max="2" width="8.54296875" style="20" customWidth="1"/>
    <col min="3" max="3" width="11.36328125" style="20" customWidth="1"/>
    <col min="4" max="4" width="7.54296875" style="20" customWidth="1"/>
    <col min="5" max="7" width="8.54296875" style="20" customWidth="1"/>
    <col min="8" max="8" width="11.453125" style="20" customWidth="1"/>
    <col min="9" max="9" width="13.90625" style="20" customWidth="1"/>
    <col min="10" max="11" width="12" style="20" customWidth="1"/>
    <col min="12" max="12" width="9.08984375" style="20" customWidth="1"/>
    <col min="13" max="16384" width="9.08984375" style="20"/>
  </cols>
  <sheetData>
    <row r="1" spans="1:11" x14ac:dyDescent="0.3">
      <c r="A1" s="21" t="s">
        <v>21</v>
      </c>
    </row>
    <row r="2" spans="1:11" x14ac:dyDescent="0.3">
      <c r="A2" s="20" t="s">
        <v>22</v>
      </c>
    </row>
    <row r="4" spans="1:11" x14ac:dyDescent="0.3">
      <c r="A4" s="20" t="s">
        <v>23</v>
      </c>
    </row>
    <row r="5" spans="1:11" x14ac:dyDescent="0.3">
      <c r="A5" s="20" t="s">
        <v>24</v>
      </c>
    </row>
    <row r="6" spans="1:11" x14ac:dyDescent="0.3">
      <c r="A6" s="20" t="s">
        <v>25</v>
      </c>
    </row>
    <row r="9" spans="1:11" x14ac:dyDescent="0.3">
      <c r="A9" s="21" t="s">
        <v>26</v>
      </c>
    </row>
    <row r="10" spans="1:11" x14ac:dyDescent="0.3">
      <c r="A10" s="91" t="s">
        <v>27</v>
      </c>
      <c r="B10" s="92"/>
      <c r="C10" s="93"/>
      <c r="D10" s="91" t="s">
        <v>28</v>
      </c>
      <c r="E10" s="93"/>
      <c r="F10" s="91" t="s">
        <v>29</v>
      </c>
      <c r="G10" s="92"/>
      <c r="H10" s="92"/>
      <c r="I10" s="91" t="s">
        <v>30</v>
      </c>
      <c r="J10" s="92"/>
      <c r="K10" s="93"/>
    </row>
    <row r="11" spans="1:11" x14ac:dyDescent="0.3">
      <c r="A11" s="22" t="s">
        <v>31</v>
      </c>
      <c r="B11" s="23">
        <v>3226.89</v>
      </c>
      <c r="C11" s="24">
        <v>43850</v>
      </c>
      <c r="D11" s="22" t="s">
        <v>32</v>
      </c>
      <c r="E11" s="25">
        <v>142</v>
      </c>
      <c r="F11" s="22" t="s">
        <v>32</v>
      </c>
      <c r="G11" s="26">
        <v>2.42371488708715E-2</v>
      </c>
      <c r="H11" s="24">
        <v>43619</v>
      </c>
      <c r="I11" s="22" t="s">
        <v>33</v>
      </c>
      <c r="J11" s="23">
        <v>2487326.36</v>
      </c>
      <c r="K11" s="24">
        <v>43900</v>
      </c>
    </row>
    <row r="12" spans="1:11" x14ac:dyDescent="0.3">
      <c r="A12" s="27" t="s">
        <v>34</v>
      </c>
      <c r="B12" s="28">
        <v>2275.16</v>
      </c>
      <c r="C12" s="29">
        <v>43903</v>
      </c>
      <c r="D12" s="27" t="s">
        <v>35</v>
      </c>
      <c r="E12" s="30">
        <v>110</v>
      </c>
      <c r="F12" s="27" t="s">
        <v>35</v>
      </c>
      <c r="G12" s="31">
        <v>-8.2827893841661102E-2</v>
      </c>
      <c r="H12" s="29">
        <v>43902</v>
      </c>
      <c r="I12" s="27" t="s">
        <v>36</v>
      </c>
      <c r="J12" s="28">
        <v>86957.94</v>
      </c>
      <c r="K12" s="29">
        <v>43574</v>
      </c>
    </row>
    <row r="13" spans="1:11" x14ac:dyDescent="0.3">
      <c r="A13" s="32" t="s">
        <v>37</v>
      </c>
      <c r="B13" s="33">
        <v>2790.20367588933</v>
      </c>
      <c r="C13" s="34"/>
      <c r="D13" s="32" t="s">
        <v>38</v>
      </c>
      <c r="E13" s="34">
        <v>0</v>
      </c>
      <c r="F13" s="32" t="s">
        <v>39</v>
      </c>
      <c r="G13" s="35">
        <v>-6.2425878629164502E-2</v>
      </c>
      <c r="H13" s="36" t="s">
        <v>40</v>
      </c>
      <c r="I13" s="32" t="s">
        <v>37</v>
      </c>
      <c r="J13" s="33">
        <v>540987.27628458501</v>
      </c>
      <c r="K13" s="34"/>
    </row>
    <row r="16" spans="1:11" x14ac:dyDescent="0.3">
      <c r="A16" s="21" t="s">
        <v>41</v>
      </c>
    </row>
    <row r="17" spans="1:9" x14ac:dyDescent="0.3">
      <c r="A17" s="37" t="s">
        <v>42</v>
      </c>
      <c r="B17" s="37" t="s">
        <v>43</v>
      </c>
      <c r="C17" s="37" t="s">
        <v>44</v>
      </c>
      <c r="D17" s="37" t="s">
        <v>45</v>
      </c>
      <c r="E17" s="37" t="s">
        <v>46</v>
      </c>
      <c r="F17" s="37" t="s">
        <v>34</v>
      </c>
      <c r="G17" s="37" t="s">
        <v>31</v>
      </c>
      <c r="H17" s="37" t="s">
        <v>47</v>
      </c>
      <c r="I17" s="38" t="s">
        <v>48</v>
      </c>
    </row>
    <row r="18" spans="1:9" x14ac:dyDescent="0.3">
      <c r="A18" s="8">
        <v>43903</v>
      </c>
      <c r="B18" s="9">
        <v>2316.38</v>
      </c>
      <c r="C18" s="39">
        <v>29.98</v>
      </c>
      <c r="D18" s="40">
        <v>1.31123163051085E-2</v>
      </c>
      <c r="E18" s="9">
        <v>2277.66</v>
      </c>
      <c r="F18" s="9">
        <v>2275.16</v>
      </c>
      <c r="G18" s="9">
        <v>2418.15</v>
      </c>
      <c r="H18" s="41"/>
      <c r="I18" s="9">
        <v>1844690.12</v>
      </c>
    </row>
    <row r="19" spans="1:9" x14ac:dyDescent="0.3">
      <c r="A19" s="8">
        <v>43902</v>
      </c>
      <c r="B19" s="9">
        <v>2286.4</v>
      </c>
      <c r="C19" s="39">
        <v>-206.48</v>
      </c>
      <c r="D19" s="40">
        <v>-8.2827893841661102E-2</v>
      </c>
      <c r="E19" s="9">
        <v>2413.02</v>
      </c>
      <c r="F19" s="9">
        <v>2277.58</v>
      </c>
      <c r="G19" s="9">
        <v>2413.02</v>
      </c>
      <c r="H19" s="41"/>
      <c r="I19" s="9">
        <v>1730220.73</v>
      </c>
    </row>
    <row r="20" spans="1:9" x14ac:dyDescent="0.3">
      <c r="A20" s="8">
        <v>43901</v>
      </c>
      <c r="B20" s="9">
        <v>2492.88</v>
      </c>
      <c r="C20" s="39">
        <v>-6.0599999999999499</v>
      </c>
      <c r="D20" s="40">
        <v>-2.4250282119618501E-3</v>
      </c>
      <c r="E20" s="9">
        <v>2532.7199999999998</v>
      </c>
      <c r="F20" s="9">
        <v>2457.36</v>
      </c>
      <c r="G20" s="9">
        <v>2555.4299999999998</v>
      </c>
      <c r="H20" s="41"/>
      <c r="I20" s="9">
        <v>1410248.33</v>
      </c>
    </row>
    <row r="21" spans="1:9" x14ac:dyDescent="0.3">
      <c r="A21" s="8">
        <v>43900</v>
      </c>
      <c r="B21" s="9">
        <v>2498.94</v>
      </c>
      <c r="C21" s="39">
        <v>-220.57</v>
      </c>
      <c r="D21" s="40">
        <v>-8.1106522866251696E-2</v>
      </c>
      <c r="E21" s="9">
        <v>2502.6999999999998</v>
      </c>
      <c r="F21" s="9">
        <v>2435.62</v>
      </c>
      <c r="G21" s="9">
        <v>2661.63</v>
      </c>
      <c r="H21" s="41"/>
      <c r="I21" s="9">
        <v>2487326.36</v>
      </c>
    </row>
    <row r="22" spans="1:9" x14ac:dyDescent="0.3">
      <c r="A22" s="8">
        <v>43896</v>
      </c>
      <c r="B22" s="9">
        <v>2719.51</v>
      </c>
      <c r="C22" s="39">
        <v>-97.1899999999996</v>
      </c>
      <c r="D22" s="40">
        <v>-3.4504917101572601E-2</v>
      </c>
      <c r="E22" s="9">
        <v>2773.53</v>
      </c>
      <c r="F22" s="9">
        <v>2680.06</v>
      </c>
      <c r="G22" s="9">
        <v>2782.77</v>
      </c>
      <c r="H22" s="41"/>
      <c r="I22" s="9">
        <v>1391784.55</v>
      </c>
    </row>
    <row r="23" spans="1:9" x14ac:dyDescent="0.3">
      <c r="A23" s="8">
        <v>43895</v>
      </c>
      <c r="B23" s="9">
        <v>2816.7</v>
      </c>
      <c r="C23" s="39">
        <v>-11.3100000000004</v>
      </c>
      <c r="D23" s="40">
        <v>-3.9992786447008303E-3</v>
      </c>
      <c r="E23" s="9">
        <v>2852.42</v>
      </c>
      <c r="F23" s="9">
        <v>2800.43</v>
      </c>
      <c r="G23" s="9">
        <v>2861.6</v>
      </c>
      <c r="H23" s="41"/>
      <c r="I23" s="9">
        <v>805671.71</v>
      </c>
    </row>
    <row r="24" spans="1:9" x14ac:dyDescent="0.3">
      <c r="A24" s="8">
        <v>43894</v>
      </c>
      <c r="B24" s="9">
        <v>2828.01</v>
      </c>
      <c r="C24" s="39">
        <v>6.6400000000003301</v>
      </c>
      <c r="D24" s="40">
        <v>2.3534665782936402E-3</v>
      </c>
      <c r="E24" s="9">
        <v>2799.18</v>
      </c>
      <c r="F24" s="9">
        <v>2779.85</v>
      </c>
      <c r="G24" s="9">
        <v>2841.13</v>
      </c>
      <c r="H24" s="41"/>
      <c r="I24" s="9">
        <v>825101.92</v>
      </c>
    </row>
    <row r="25" spans="1:9" x14ac:dyDescent="0.3">
      <c r="A25" s="8">
        <v>43893</v>
      </c>
      <c r="B25" s="9">
        <v>2821.37</v>
      </c>
      <c r="C25" s="39">
        <v>55.599999999999902</v>
      </c>
      <c r="D25" s="40">
        <v>2.0102900819663198E-2</v>
      </c>
      <c r="E25" s="9">
        <v>2817.58</v>
      </c>
      <c r="F25" s="9">
        <v>2789.76</v>
      </c>
      <c r="G25" s="9">
        <v>2844.04</v>
      </c>
      <c r="H25" s="41"/>
      <c r="I25" s="9">
        <v>1067711.6200000001</v>
      </c>
    </row>
    <row r="26" spans="1:9" x14ac:dyDescent="0.3">
      <c r="A26" s="8">
        <v>43892</v>
      </c>
      <c r="B26" s="9">
        <v>2765.77</v>
      </c>
      <c r="C26" s="39">
        <v>-19.309999999999899</v>
      </c>
      <c r="D26" s="40">
        <v>-6.933373547618E-3</v>
      </c>
      <c r="E26" s="9">
        <v>2829.47</v>
      </c>
      <c r="F26" s="9">
        <v>2714.36</v>
      </c>
      <c r="G26" s="9">
        <v>2875.3</v>
      </c>
      <c r="H26" s="41"/>
      <c r="I26" s="9">
        <v>1445606.6</v>
      </c>
    </row>
    <row r="27" spans="1:9" x14ac:dyDescent="0.3">
      <c r="A27" s="8">
        <v>43889</v>
      </c>
      <c r="B27" s="9">
        <v>2785.08</v>
      </c>
      <c r="C27" s="39">
        <v>-130.76</v>
      </c>
      <c r="D27" s="40">
        <v>-4.4844710272168603E-2</v>
      </c>
      <c r="E27" s="9">
        <v>2850.11</v>
      </c>
      <c r="F27" s="9">
        <v>2744.18</v>
      </c>
      <c r="G27" s="9">
        <v>2855.32</v>
      </c>
      <c r="H27" s="41"/>
      <c r="I27" s="9">
        <v>1846497.22</v>
      </c>
    </row>
    <row r="28" spans="1:9" x14ac:dyDescent="0.3">
      <c r="A28" s="8">
        <v>43888</v>
      </c>
      <c r="B28" s="9">
        <v>2915.84</v>
      </c>
      <c r="C28" s="39">
        <v>-101.58</v>
      </c>
      <c r="D28" s="40">
        <v>-3.3664521346050601E-2</v>
      </c>
      <c r="E28" s="9">
        <v>2989.18</v>
      </c>
      <c r="F28" s="9">
        <v>2910.46</v>
      </c>
      <c r="G28" s="9">
        <v>3002.2</v>
      </c>
      <c r="H28" s="41"/>
      <c r="I28" s="9">
        <v>1028236.38</v>
      </c>
    </row>
    <row r="29" spans="1:9" x14ac:dyDescent="0.3">
      <c r="A29" s="8">
        <v>43887</v>
      </c>
      <c r="B29" s="9">
        <v>3017.42</v>
      </c>
      <c r="C29" s="39">
        <v>14.740000000000199</v>
      </c>
      <c r="D29" s="40">
        <v>4.9089480064476504E-3</v>
      </c>
      <c r="E29" s="9">
        <v>2994.22</v>
      </c>
      <c r="F29" s="9">
        <v>2958.46</v>
      </c>
      <c r="G29" s="9">
        <v>3026.26</v>
      </c>
      <c r="H29" s="41"/>
      <c r="I29" s="9">
        <v>1070959.74</v>
      </c>
    </row>
    <row r="30" spans="1:9" x14ac:dyDescent="0.3">
      <c r="A30" s="8">
        <v>43886</v>
      </c>
      <c r="B30" s="9">
        <v>3002.68</v>
      </c>
      <c r="C30" s="39">
        <v>-103.35</v>
      </c>
      <c r="D30" s="40">
        <v>-3.3273986407085697E-2</v>
      </c>
      <c r="E30" s="9">
        <v>3058.33</v>
      </c>
      <c r="F30" s="9">
        <v>3002.68</v>
      </c>
      <c r="G30" s="9">
        <v>3073.27</v>
      </c>
      <c r="H30" s="41"/>
      <c r="I30" s="9">
        <v>869050.08</v>
      </c>
    </row>
    <row r="31" spans="1:9" x14ac:dyDescent="0.3">
      <c r="A31" s="8">
        <v>43882</v>
      </c>
      <c r="B31" s="9">
        <v>3106.03</v>
      </c>
      <c r="C31" s="39">
        <v>-19.069999999999698</v>
      </c>
      <c r="D31" s="40">
        <v>-6.1022047294485597E-3</v>
      </c>
      <c r="E31" s="9">
        <v>3109.86</v>
      </c>
      <c r="F31" s="9">
        <v>3098.76</v>
      </c>
      <c r="G31" s="9">
        <v>3129.24</v>
      </c>
      <c r="H31" s="41"/>
      <c r="I31" s="9">
        <v>477936.65</v>
      </c>
    </row>
    <row r="32" spans="1:9" x14ac:dyDescent="0.3">
      <c r="A32" s="8">
        <v>43881</v>
      </c>
      <c r="B32" s="9">
        <v>3125.1</v>
      </c>
      <c r="C32" s="39">
        <v>10.529999999999699</v>
      </c>
      <c r="D32" s="40">
        <v>3.38088403856704E-3</v>
      </c>
      <c r="E32" s="9">
        <v>3120.51</v>
      </c>
      <c r="F32" s="9">
        <v>3117.5</v>
      </c>
      <c r="G32" s="9">
        <v>3139.59</v>
      </c>
      <c r="H32" s="41"/>
      <c r="I32" s="9">
        <v>563369.63</v>
      </c>
    </row>
    <row r="33" spans="1:9" x14ac:dyDescent="0.3">
      <c r="A33" s="8">
        <v>43880</v>
      </c>
      <c r="B33" s="9">
        <v>3114.57</v>
      </c>
      <c r="C33" s="39">
        <v>40.520000000000003</v>
      </c>
      <c r="D33" s="40">
        <v>1.31813080463883E-2</v>
      </c>
      <c r="E33" s="9">
        <v>3089.09</v>
      </c>
      <c r="F33" s="9">
        <v>3086.41</v>
      </c>
      <c r="G33" s="9">
        <v>3117.84</v>
      </c>
      <c r="H33" s="41"/>
      <c r="I33" s="9">
        <v>554067.1</v>
      </c>
    </row>
    <row r="34" spans="1:9" x14ac:dyDescent="0.3">
      <c r="A34" s="8">
        <v>43879</v>
      </c>
      <c r="B34" s="9">
        <v>3074.05</v>
      </c>
      <c r="C34" s="39">
        <v>-36.009999999999799</v>
      </c>
      <c r="D34" s="40">
        <v>-1.15785547545706E-2</v>
      </c>
      <c r="E34" s="9">
        <v>3103.71</v>
      </c>
      <c r="F34" s="9">
        <v>3064.15</v>
      </c>
      <c r="G34" s="9">
        <v>3104.42</v>
      </c>
      <c r="H34" s="41"/>
      <c r="I34" s="9">
        <v>573535.51</v>
      </c>
    </row>
    <row r="35" spans="1:9" x14ac:dyDescent="0.3">
      <c r="A35" s="8">
        <v>43878</v>
      </c>
      <c r="B35" s="9">
        <v>3110.06</v>
      </c>
      <c r="C35" s="39">
        <v>13.179999999999801</v>
      </c>
      <c r="D35" s="40">
        <v>4.2558962568778396E-3</v>
      </c>
      <c r="E35" s="9">
        <v>3097.18</v>
      </c>
      <c r="F35" s="9">
        <v>3092.45</v>
      </c>
      <c r="G35" s="9">
        <v>3110.06</v>
      </c>
      <c r="H35" s="41"/>
      <c r="I35" s="9">
        <v>361474.22</v>
      </c>
    </row>
    <row r="36" spans="1:9" x14ac:dyDescent="0.3">
      <c r="A36" s="8">
        <v>43875</v>
      </c>
      <c r="B36" s="9">
        <v>3096.88</v>
      </c>
      <c r="C36" s="39">
        <v>-13.170000000000099</v>
      </c>
      <c r="D36" s="40">
        <v>-4.2346586067748297E-3</v>
      </c>
      <c r="E36" s="9">
        <v>3113.72</v>
      </c>
      <c r="F36" s="9">
        <v>3084.57</v>
      </c>
      <c r="G36" s="9">
        <v>3120.89</v>
      </c>
      <c r="H36" s="41"/>
      <c r="I36" s="9">
        <v>513972.53</v>
      </c>
    </row>
    <row r="37" spans="1:9" x14ac:dyDescent="0.3">
      <c r="A37" s="8">
        <v>43874</v>
      </c>
      <c r="B37" s="9">
        <v>3110.05</v>
      </c>
      <c r="C37" s="39">
        <v>-12.2199999999998</v>
      </c>
      <c r="D37" s="40">
        <v>-3.9138191123765098E-3</v>
      </c>
      <c r="E37" s="9">
        <v>3116.99</v>
      </c>
      <c r="F37" s="9">
        <v>3096.98</v>
      </c>
      <c r="G37" s="9">
        <v>3122.19</v>
      </c>
      <c r="H37" s="41"/>
      <c r="I37" s="9">
        <v>635602.28</v>
      </c>
    </row>
    <row r="38" spans="1:9" x14ac:dyDescent="0.3">
      <c r="A38" s="8">
        <v>43873</v>
      </c>
      <c r="B38" s="9">
        <v>3122.27</v>
      </c>
      <c r="C38" s="39">
        <v>24.690000000000101</v>
      </c>
      <c r="D38" s="40">
        <v>7.9707384474331806E-3</v>
      </c>
      <c r="E38" s="9">
        <v>3103.81</v>
      </c>
      <c r="F38" s="9">
        <v>3095.7</v>
      </c>
      <c r="G38" s="9">
        <v>3122.27</v>
      </c>
      <c r="H38" s="41"/>
      <c r="I38" s="9">
        <v>838728.31</v>
      </c>
    </row>
    <row r="39" spans="1:9" x14ac:dyDescent="0.3">
      <c r="A39" s="8">
        <v>43872</v>
      </c>
      <c r="B39" s="9">
        <v>3097.58</v>
      </c>
      <c r="C39" s="39">
        <v>35.170000000000101</v>
      </c>
      <c r="D39" s="40">
        <v>1.14844191339501E-2</v>
      </c>
      <c r="E39" s="9">
        <v>3072.39</v>
      </c>
      <c r="F39" s="9">
        <v>3069.9</v>
      </c>
      <c r="G39" s="9">
        <v>3109.22</v>
      </c>
      <c r="H39" s="41"/>
      <c r="I39" s="9">
        <v>915562.74</v>
      </c>
    </row>
    <row r="40" spans="1:9" x14ac:dyDescent="0.3">
      <c r="A40" s="8">
        <v>43871</v>
      </c>
      <c r="B40" s="9">
        <v>3062.41</v>
      </c>
      <c r="C40" s="39">
        <v>-25.220000000000301</v>
      </c>
      <c r="D40" s="40">
        <v>-8.1680771335944594E-3</v>
      </c>
      <c r="E40" s="9">
        <v>3088.63</v>
      </c>
      <c r="F40" s="9">
        <v>3049.33</v>
      </c>
      <c r="G40" s="9">
        <v>3092.93</v>
      </c>
      <c r="H40" s="41"/>
      <c r="I40" s="9">
        <v>660514.47</v>
      </c>
    </row>
    <row r="41" spans="1:9" x14ac:dyDescent="0.3">
      <c r="A41" s="8">
        <v>43868</v>
      </c>
      <c r="B41" s="9">
        <v>3087.63</v>
      </c>
      <c r="C41" s="39">
        <v>-9.0499999999997307</v>
      </c>
      <c r="D41" s="40">
        <v>-2.9224847255769799E-3</v>
      </c>
      <c r="E41" s="9">
        <v>3101.08</v>
      </c>
      <c r="F41" s="9">
        <v>3056.85</v>
      </c>
      <c r="G41" s="9">
        <v>3108.28</v>
      </c>
      <c r="H41" s="41"/>
      <c r="I41" s="9">
        <v>726467.29</v>
      </c>
    </row>
    <row r="42" spans="1:9" x14ac:dyDescent="0.3">
      <c r="A42" s="8">
        <v>43867</v>
      </c>
      <c r="B42" s="9">
        <v>3096.68</v>
      </c>
      <c r="C42" s="39">
        <v>-17.570000000000199</v>
      </c>
      <c r="D42" s="40">
        <v>-5.64180781889706E-3</v>
      </c>
      <c r="E42" s="9">
        <v>3132.84</v>
      </c>
      <c r="F42" s="9">
        <v>3086.91</v>
      </c>
      <c r="G42" s="9">
        <v>3145.15</v>
      </c>
      <c r="H42" s="41"/>
      <c r="I42" s="9">
        <v>682749.03</v>
      </c>
    </row>
    <row r="43" spans="1:9" x14ac:dyDescent="0.3">
      <c r="A43" s="8">
        <v>43866</v>
      </c>
      <c r="B43" s="9">
        <v>3114.25</v>
      </c>
      <c r="C43" s="39">
        <v>16.650000000000102</v>
      </c>
      <c r="D43" s="40">
        <v>5.37512913223143E-3</v>
      </c>
      <c r="E43" s="9">
        <v>3105.52</v>
      </c>
      <c r="F43" s="9">
        <v>3083.26</v>
      </c>
      <c r="G43" s="9">
        <v>3137.97</v>
      </c>
      <c r="H43" s="41"/>
      <c r="I43" s="9">
        <v>895425.16</v>
      </c>
    </row>
    <row r="44" spans="1:9" x14ac:dyDescent="0.3">
      <c r="A44" s="8">
        <v>43865</v>
      </c>
      <c r="B44" s="9">
        <v>3097.6</v>
      </c>
      <c r="C44" s="39">
        <v>26.759999999999799</v>
      </c>
      <c r="D44" s="40">
        <v>8.7142280288128905E-3</v>
      </c>
      <c r="E44" s="9">
        <v>3082.2</v>
      </c>
      <c r="F44" s="9">
        <v>3071.79</v>
      </c>
      <c r="G44" s="9">
        <v>3105.98</v>
      </c>
      <c r="H44" s="41"/>
      <c r="I44" s="9">
        <v>838170.82</v>
      </c>
    </row>
    <row r="45" spans="1:9" x14ac:dyDescent="0.3">
      <c r="A45" s="8">
        <v>43864</v>
      </c>
      <c r="B45" s="9">
        <v>3070.84</v>
      </c>
      <c r="C45" s="39">
        <v>-5.8099999999999499</v>
      </c>
      <c r="D45" s="40">
        <v>-1.88841759706172E-3</v>
      </c>
      <c r="E45" s="9">
        <v>3062.27</v>
      </c>
      <c r="F45" s="9">
        <v>3058.48</v>
      </c>
      <c r="G45" s="9">
        <v>3085.89</v>
      </c>
      <c r="H45" s="41"/>
      <c r="I45" s="9">
        <v>834777.01</v>
      </c>
    </row>
    <row r="46" spans="1:9" x14ac:dyDescent="0.3">
      <c r="A46" s="8">
        <v>43861</v>
      </c>
      <c r="B46" s="9">
        <v>3076.65</v>
      </c>
      <c r="C46" s="39">
        <v>-31.929999999999801</v>
      </c>
      <c r="D46" s="40">
        <v>-1.02715709423595E-2</v>
      </c>
      <c r="E46" s="9">
        <v>3133.4</v>
      </c>
      <c r="F46" s="9">
        <v>3076.65</v>
      </c>
      <c r="G46" s="9">
        <v>3143.29</v>
      </c>
      <c r="H46" s="41"/>
      <c r="I46" s="9">
        <v>819589.45</v>
      </c>
    </row>
    <row r="47" spans="1:9" x14ac:dyDescent="0.3">
      <c r="A47" s="8">
        <v>43860</v>
      </c>
      <c r="B47" s="9">
        <v>3108.58</v>
      </c>
      <c r="C47" s="39">
        <v>-20.220000000000301</v>
      </c>
      <c r="D47" s="40">
        <v>-6.4625415494759201E-3</v>
      </c>
      <c r="E47" s="9">
        <v>3108.38</v>
      </c>
      <c r="F47" s="9">
        <v>3096.31</v>
      </c>
      <c r="G47" s="9">
        <v>3121.54</v>
      </c>
      <c r="H47" s="41"/>
      <c r="I47" s="9">
        <v>666615.07999999996</v>
      </c>
    </row>
    <row r="48" spans="1:9" x14ac:dyDescent="0.3">
      <c r="A48" s="8">
        <v>43859</v>
      </c>
      <c r="B48" s="9">
        <v>3128.8</v>
      </c>
      <c r="C48" s="39">
        <v>15.700000000000299</v>
      </c>
      <c r="D48" s="40">
        <v>5.0432045228230001E-3</v>
      </c>
      <c r="E48" s="9">
        <v>3125.91</v>
      </c>
      <c r="F48" s="9">
        <v>3115.64</v>
      </c>
      <c r="G48" s="9">
        <v>3140.77</v>
      </c>
      <c r="H48" s="41"/>
      <c r="I48" s="9">
        <v>660293.73</v>
      </c>
    </row>
    <row r="49" spans="1:9" x14ac:dyDescent="0.3">
      <c r="A49" s="8">
        <v>43858</v>
      </c>
      <c r="B49" s="9">
        <v>3113.1</v>
      </c>
      <c r="C49" s="39">
        <v>27.940000000000101</v>
      </c>
      <c r="D49" s="40">
        <v>9.0562564016128996E-3</v>
      </c>
      <c r="E49" s="9">
        <v>3097.71</v>
      </c>
      <c r="F49" s="9">
        <v>3068.67</v>
      </c>
      <c r="G49" s="9">
        <v>3115.62</v>
      </c>
      <c r="H49" s="41"/>
      <c r="I49" s="9">
        <v>750085.95</v>
      </c>
    </row>
    <row r="50" spans="1:9" x14ac:dyDescent="0.3">
      <c r="A50" s="8">
        <v>43857</v>
      </c>
      <c r="B50" s="9">
        <v>3085.16</v>
      </c>
      <c r="C50" s="39">
        <v>-61.04</v>
      </c>
      <c r="D50" s="40">
        <v>-1.9401182378742599E-2</v>
      </c>
      <c r="E50" s="9">
        <v>3123.71</v>
      </c>
      <c r="F50" s="9">
        <v>3076.68</v>
      </c>
      <c r="G50" s="9">
        <v>3123.71</v>
      </c>
      <c r="H50" s="41"/>
      <c r="I50" s="9">
        <v>891316.7</v>
      </c>
    </row>
    <row r="51" spans="1:9" x14ac:dyDescent="0.3">
      <c r="A51" s="8">
        <v>43854</v>
      </c>
      <c r="B51" s="9">
        <v>3146.2</v>
      </c>
      <c r="C51" s="39">
        <v>5</v>
      </c>
      <c r="D51" s="40">
        <v>1.59174837641666E-3</v>
      </c>
      <c r="E51" s="9">
        <v>3147.28</v>
      </c>
      <c r="F51" s="9">
        <v>3134.7</v>
      </c>
      <c r="G51" s="9">
        <v>3165.86</v>
      </c>
      <c r="H51" s="41"/>
      <c r="I51" s="9">
        <v>604673.94999999995</v>
      </c>
    </row>
    <row r="52" spans="1:9" x14ac:dyDescent="0.3">
      <c r="A52" s="8">
        <v>43853</v>
      </c>
      <c r="B52" s="9">
        <v>3141.2</v>
      </c>
      <c r="C52" s="39">
        <v>-33.420000000000101</v>
      </c>
      <c r="D52" s="40">
        <v>-1.0527244205605701E-2</v>
      </c>
      <c r="E52" s="9">
        <v>3162.68</v>
      </c>
      <c r="F52" s="9">
        <v>3135.15</v>
      </c>
      <c r="G52" s="9">
        <v>3170.41</v>
      </c>
      <c r="H52" s="41"/>
      <c r="I52" s="9">
        <v>809591.94</v>
      </c>
    </row>
    <row r="53" spans="1:9" x14ac:dyDescent="0.3">
      <c r="A53" s="8">
        <v>43852</v>
      </c>
      <c r="B53" s="9">
        <v>3174.62</v>
      </c>
      <c r="C53" s="39">
        <v>-34.599999999999902</v>
      </c>
      <c r="D53" s="40">
        <v>-1.0781435987560799E-2</v>
      </c>
      <c r="E53" s="9">
        <v>3212.91</v>
      </c>
      <c r="F53" s="9">
        <v>3174.62</v>
      </c>
      <c r="G53" s="9">
        <v>3222.93</v>
      </c>
      <c r="H53" s="41"/>
      <c r="I53" s="9">
        <v>795026.84</v>
      </c>
    </row>
    <row r="54" spans="1:9" x14ac:dyDescent="0.3">
      <c r="A54" s="8">
        <v>43851</v>
      </c>
      <c r="B54" s="9">
        <v>3209.22</v>
      </c>
      <c r="C54" s="39">
        <v>-10.700000000000299</v>
      </c>
      <c r="D54" s="40">
        <v>-3.3230639270541702E-3</v>
      </c>
      <c r="E54" s="9">
        <v>3212.72</v>
      </c>
      <c r="F54" s="9">
        <v>3185.65</v>
      </c>
      <c r="G54" s="9">
        <v>3213.38</v>
      </c>
      <c r="H54" s="41"/>
      <c r="I54" s="9">
        <v>650713.26</v>
      </c>
    </row>
    <row r="55" spans="1:9" x14ac:dyDescent="0.3">
      <c r="A55" s="8">
        <v>43850</v>
      </c>
      <c r="B55" s="9">
        <v>3219.92</v>
      </c>
      <c r="C55" s="39">
        <v>23.04</v>
      </c>
      <c r="D55" s="40">
        <v>7.2070268511798896E-3</v>
      </c>
      <c r="E55" s="9">
        <v>3205.64</v>
      </c>
      <c r="F55" s="9">
        <v>3204.32</v>
      </c>
      <c r="G55" s="9">
        <v>3226.89</v>
      </c>
      <c r="H55" s="41"/>
      <c r="I55" s="9">
        <v>623598.62</v>
      </c>
    </row>
    <row r="56" spans="1:9" x14ac:dyDescent="0.3">
      <c r="A56" s="8">
        <v>43847</v>
      </c>
      <c r="B56" s="9">
        <v>3196.88</v>
      </c>
      <c r="C56" s="39">
        <v>39.650000000000098</v>
      </c>
      <c r="D56" s="40">
        <v>1.25584768927193E-2</v>
      </c>
      <c r="E56" s="9">
        <v>3161.25</v>
      </c>
      <c r="F56" s="9">
        <v>3159.23</v>
      </c>
      <c r="G56" s="9">
        <v>3198.32</v>
      </c>
      <c r="H56" s="41"/>
      <c r="I56" s="9">
        <v>786436.29</v>
      </c>
    </row>
    <row r="57" spans="1:9" x14ac:dyDescent="0.3">
      <c r="A57" s="8">
        <v>43846</v>
      </c>
      <c r="B57" s="9">
        <v>3157.23</v>
      </c>
      <c r="C57" s="39">
        <v>24.599999999999898</v>
      </c>
      <c r="D57" s="40">
        <v>7.8528265387230196E-3</v>
      </c>
      <c r="E57" s="9">
        <v>3137.52</v>
      </c>
      <c r="F57" s="9">
        <v>3140.12</v>
      </c>
      <c r="G57" s="9">
        <v>3163.2</v>
      </c>
      <c r="H57" s="41"/>
      <c r="I57" s="9">
        <v>696792.98</v>
      </c>
    </row>
    <row r="58" spans="1:9" x14ac:dyDescent="0.3">
      <c r="A58" s="8">
        <v>43845</v>
      </c>
      <c r="B58" s="9">
        <v>3132.63</v>
      </c>
      <c r="C58" s="39">
        <v>2.86000000000013</v>
      </c>
      <c r="D58" s="40">
        <v>9.13805167791923E-4</v>
      </c>
      <c r="E58" s="9">
        <v>3128.38</v>
      </c>
      <c r="F58" s="9">
        <v>3106.41</v>
      </c>
      <c r="G58" s="9">
        <v>3148.29</v>
      </c>
      <c r="H58" s="41"/>
      <c r="I58" s="9">
        <v>761266.26</v>
      </c>
    </row>
    <row r="59" spans="1:9" x14ac:dyDescent="0.3">
      <c r="A59" s="8">
        <v>43844</v>
      </c>
      <c r="B59" s="9">
        <v>3129.77</v>
      </c>
      <c r="C59" s="39">
        <v>-21.920000000000101</v>
      </c>
      <c r="D59" s="40">
        <v>-6.9549987467041703E-3</v>
      </c>
      <c r="E59" s="9">
        <v>3155.63</v>
      </c>
      <c r="F59" s="9">
        <v>3126</v>
      </c>
      <c r="G59" s="9">
        <v>3166.07</v>
      </c>
      <c r="H59" s="41"/>
      <c r="I59" s="9">
        <v>758682.17</v>
      </c>
    </row>
    <row r="60" spans="1:9" x14ac:dyDescent="0.3">
      <c r="A60" s="8">
        <v>43843</v>
      </c>
      <c r="B60" s="9">
        <v>3151.69</v>
      </c>
      <c r="C60" s="39">
        <v>28.0300000000002</v>
      </c>
      <c r="D60" s="40">
        <v>8.9734478144228892E-3</v>
      </c>
      <c r="E60" s="9">
        <v>3124.96</v>
      </c>
      <c r="F60" s="9">
        <v>3117.03</v>
      </c>
      <c r="G60" s="9">
        <v>3151.69</v>
      </c>
      <c r="H60" s="41"/>
      <c r="I60" s="9">
        <v>538746.67000000004</v>
      </c>
    </row>
    <row r="61" spans="1:9" x14ac:dyDescent="0.3">
      <c r="A61" s="8">
        <v>43840</v>
      </c>
      <c r="B61" s="9">
        <v>3123.66</v>
      </c>
      <c r="C61" s="39">
        <v>5.5799999999999299</v>
      </c>
      <c r="D61" s="40">
        <v>1.78956280788175E-3</v>
      </c>
      <c r="E61" s="9">
        <v>3117.24</v>
      </c>
      <c r="F61" s="9">
        <v>3101.21</v>
      </c>
      <c r="G61" s="9">
        <v>3130.92</v>
      </c>
      <c r="H61" s="41"/>
      <c r="I61" s="9">
        <v>449844.52</v>
      </c>
    </row>
    <row r="62" spans="1:9" x14ac:dyDescent="0.3">
      <c r="A62" s="8">
        <v>43839</v>
      </c>
      <c r="B62" s="9">
        <v>3118.08</v>
      </c>
      <c r="C62" s="39">
        <v>8.01999999999998</v>
      </c>
      <c r="D62" s="40">
        <v>2.5787283846613802E-3</v>
      </c>
      <c r="E62" s="9">
        <v>3105.21</v>
      </c>
      <c r="F62" s="9">
        <v>3094.85</v>
      </c>
      <c r="G62" s="9">
        <v>3124.6</v>
      </c>
      <c r="H62" s="41"/>
      <c r="I62" s="9">
        <v>586948.73</v>
      </c>
    </row>
    <row r="63" spans="1:9" x14ac:dyDescent="0.3">
      <c r="A63" s="8">
        <v>43838</v>
      </c>
      <c r="B63" s="9">
        <v>3110.06</v>
      </c>
      <c r="C63" s="39">
        <v>31.190000000000101</v>
      </c>
      <c r="D63" s="40">
        <v>1.01303400273477E-2</v>
      </c>
      <c r="E63" s="9">
        <v>3076.63</v>
      </c>
      <c r="F63" s="9">
        <v>3071.88</v>
      </c>
      <c r="G63" s="9">
        <v>3112.01</v>
      </c>
      <c r="H63" s="41"/>
      <c r="I63" s="9">
        <v>530074.81000000006</v>
      </c>
    </row>
    <row r="64" spans="1:9" x14ac:dyDescent="0.3">
      <c r="A64" s="8">
        <v>43836</v>
      </c>
      <c r="B64" s="9">
        <v>3078.87</v>
      </c>
      <c r="C64" s="39">
        <v>2.5</v>
      </c>
      <c r="D64" s="40">
        <v>8.1264607313164504E-4</v>
      </c>
      <c r="E64" s="9">
        <v>3075.55</v>
      </c>
      <c r="F64" s="9">
        <v>3059.47</v>
      </c>
      <c r="G64" s="9">
        <v>3079.42</v>
      </c>
      <c r="H64" s="41"/>
      <c r="I64" s="9">
        <v>391302.9</v>
      </c>
    </row>
    <row r="65" spans="1:9" x14ac:dyDescent="0.3">
      <c r="A65" s="8">
        <v>43833</v>
      </c>
      <c r="B65" s="9">
        <v>3076.37</v>
      </c>
      <c r="C65" s="39">
        <v>30.5</v>
      </c>
      <c r="D65" s="40">
        <v>1.00135593442924E-2</v>
      </c>
      <c r="E65" s="9">
        <v>3059.2</v>
      </c>
      <c r="F65" s="9">
        <v>3057.36</v>
      </c>
      <c r="G65" s="9">
        <v>3086.09</v>
      </c>
      <c r="H65" s="41"/>
      <c r="I65" s="9">
        <v>445086.71</v>
      </c>
    </row>
    <row r="66" spans="1:9" x14ac:dyDescent="0.3">
      <c r="A66" s="8">
        <v>43829</v>
      </c>
      <c r="B66" s="9">
        <v>3045.87</v>
      </c>
      <c r="C66" s="39">
        <v>-4.5999999999999099</v>
      </c>
      <c r="D66" s="40">
        <v>-1.5079643464777301E-3</v>
      </c>
      <c r="E66" s="9">
        <v>3051.41</v>
      </c>
      <c r="F66" s="9">
        <v>3042.34</v>
      </c>
      <c r="G66" s="9">
        <v>3060.2</v>
      </c>
      <c r="H66" s="41"/>
      <c r="I66" s="9">
        <v>371778.54</v>
      </c>
    </row>
    <row r="67" spans="1:9" x14ac:dyDescent="0.3">
      <c r="A67" s="8">
        <v>43826</v>
      </c>
      <c r="B67" s="9">
        <v>3050.47</v>
      </c>
      <c r="C67" s="39">
        <v>18.799999999999699</v>
      </c>
      <c r="D67" s="40">
        <v>6.2012026374901399E-3</v>
      </c>
      <c r="E67" s="9">
        <v>3029.12</v>
      </c>
      <c r="F67" s="9">
        <v>3029.12</v>
      </c>
      <c r="G67" s="9">
        <v>3054.03</v>
      </c>
      <c r="H67" s="41"/>
      <c r="I67" s="9">
        <v>370193.68</v>
      </c>
    </row>
    <row r="68" spans="1:9" x14ac:dyDescent="0.3">
      <c r="A68" s="8">
        <v>43825</v>
      </c>
      <c r="B68" s="9">
        <v>3031.67</v>
      </c>
      <c r="C68" s="39">
        <v>0.82999999999992702</v>
      </c>
      <c r="D68" s="40">
        <v>2.7385147351886797E-4</v>
      </c>
      <c r="E68" s="9">
        <v>3025.58</v>
      </c>
      <c r="F68" s="9">
        <v>3021.62</v>
      </c>
      <c r="G68" s="9">
        <v>3034.63</v>
      </c>
      <c r="H68" s="41"/>
      <c r="I68" s="9">
        <v>230008.25</v>
      </c>
    </row>
    <row r="69" spans="1:9" x14ac:dyDescent="0.3">
      <c r="A69" s="8">
        <v>43824</v>
      </c>
      <c r="B69" s="9">
        <v>3030.84</v>
      </c>
      <c r="C69" s="39">
        <v>0.25</v>
      </c>
      <c r="D69" s="40">
        <v>8.2492187989797403E-5</v>
      </c>
      <c r="E69" s="9">
        <v>3032.41</v>
      </c>
      <c r="F69" s="9">
        <v>3024.89</v>
      </c>
      <c r="G69" s="9">
        <v>3036.81</v>
      </c>
      <c r="H69" s="41"/>
      <c r="I69" s="9">
        <v>184120.33</v>
      </c>
    </row>
    <row r="70" spans="1:9" x14ac:dyDescent="0.3">
      <c r="A70" s="8">
        <v>43823</v>
      </c>
      <c r="B70" s="9">
        <v>3030.59</v>
      </c>
      <c r="C70" s="39">
        <v>-3.2199999999997999</v>
      </c>
      <c r="D70" s="40">
        <v>-1.06137167456096E-3</v>
      </c>
      <c r="E70" s="9">
        <v>3035.86</v>
      </c>
      <c r="F70" s="9">
        <v>3025.92</v>
      </c>
      <c r="G70" s="9">
        <v>3039.92</v>
      </c>
      <c r="H70" s="41"/>
      <c r="I70" s="9">
        <v>330103.96000000002</v>
      </c>
    </row>
    <row r="71" spans="1:9" x14ac:dyDescent="0.3">
      <c r="A71" s="8">
        <v>43822</v>
      </c>
      <c r="B71" s="9">
        <v>3033.81</v>
      </c>
      <c r="C71" s="39">
        <v>17.880000000000098</v>
      </c>
      <c r="D71" s="40">
        <v>5.9285195611304296E-3</v>
      </c>
      <c r="E71" s="9">
        <v>3009.89</v>
      </c>
      <c r="F71" s="9">
        <v>3009.07</v>
      </c>
      <c r="G71" s="9">
        <v>3033.81</v>
      </c>
      <c r="H71" s="41"/>
      <c r="I71" s="9">
        <v>456919.99</v>
      </c>
    </row>
    <row r="72" spans="1:9" x14ac:dyDescent="0.3">
      <c r="A72" s="8">
        <v>43819</v>
      </c>
      <c r="B72" s="9">
        <v>3015.93</v>
      </c>
      <c r="C72" s="39">
        <v>7.5399999999999601</v>
      </c>
      <c r="D72" s="40">
        <v>2.5063239806009099E-3</v>
      </c>
      <c r="E72" s="9">
        <v>3015.64</v>
      </c>
      <c r="F72" s="9">
        <v>3004.21</v>
      </c>
      <c r="G72" s="9">
        <v>3021.05</v>
      </c>
      <c r="H72" s="41"/>
      <c r="I72" s="9">
        <v>637079.68999999994</v>
      </c>
    </row>
    <row r="73" spans="1:9" x14ac:dyDescent="0.3">
      <c r="A73" s="8">
        <v>43818</v>
      </c>
      <c r="B73" s="9">
        <v>3008.39</v>
      </c>
      <c r="C73" s="39">
        <v>-15.5300000000002</v>
      </c>
      <c r="D73" s="40">
        <v>-5.1357178761343497E-3</v>
      </c>
      <c r="E73" s="9">
        <v>3012.29</v>
      </c>
      <c r="F73" s="9">
        <v>2998.05</v>
      </c>
      <c r="G73" s="9">
        <v>3027.88</v>
      </c>
      <c r="H73" s="41"/>
      <c r="I73" s="9">
        <v>670703.81000000006</v>
      </c>
    </row>
    <row r="74" spans="1:9" x14ac:dyDescent="0.3">
      <c r="A74" s="8">
        <v>43817</v>
      </c>
      <c r="B74" s="9">
        <v>3023.92</v>
      </c>
      <c r="C74" s="39">
        <v>10.6300000000001</v>
      </c>
      <c r="D74" s="40">
        <v>3.5277055975362799E-3</v>
      </c>
      <c r="E74" s="9">
        <v>3011.37</v>
      </c>
      <c r="F74" s="9">
        <v>3004.27</v>
      </c>
      <c r="G74" s="9">
        <v>3023.92</v>
      </c>
      <c r="H74" s="41"/>
      <c r="I74" s="9">
        <v>603337.1</v>
      </c>
    </row>
    <row r="75" spans="1:9" x14ac:dyDescent="0.3">
      <c r="A75" s="8">
        <v>43816</v>
      </c>
      <c r="B75" s="9">
        <v>3013.29</v>
      </c>
      <c r="C75" s="39">
        <v>7.13000000000011</v>
      </c>
      <c r="D75" s="40">
        <v>2.37179657769384E-3</v>
      </c>
      <c r="E75" s="9">
        <v>3012.49</v>
      </c>
      <c r="F75" s="9">
        <v>3005.61</v>
      </c>
      <c r="G75" s="9">
        <v>3019.95</v>
      </c>
      <c r="H75" s="41"/>
      <c r="I75" s="9">
        <v>524278.14</v>
      </c>
    </row>
    <row r="76" spans="1:9" x14ac:dyDescent="0.3">
      <c r="A76" s="8">
        <v>43815</v>
      </c>
      <c r="B76" s="9">
        <v>3006.16</v>
      </c>
      <c r="C76" s="39">
        <v>9.5299999999997507</v>
      </c>
      <c r="D76" s="40">
        <v>3.1802391352952299E-3</v>
      </c>
      <c r="E76" s="9">
        <v>3001.42</v>
      </c>
      <c r="F76" s="9">
        <v>2994.44</v>
      </c>
      <c r="G76" s="9">
        <v>3012.21</v>
      </c>
      <c r="H76" s="41"/>
      <c r="I76" s="9">
        <v>481410.9</v>
      </c>
    </row>
    <row r="77" spans="1:9" x14ac:dyDescent="0.3">
      <c r="A77" s="8">
        <v>43812</v>
      </c>
      <c r="B77" s="9">
        <v>2996.63</v>
      </c>
      <c r="C77" s="39">
        <v>13.77</v>
      </c>
      <c r="D77" s="40">
        <v>4.61637488852979E-3</v>
      </c>
      <c r="E77" s="9">
        <v>2990.92</v>
      </c>
      <c r="F77" s="9">
        <v>2984.92</v>
      </c>
      <c r="G77" s="9">
        <v>3000.1</v>
      </c>
      <c r="H77" s="41"/>
      <c r="I77" s="9">
        <v>581510.37</v>
      </c>
    </row>
    <row r="78" spans="1:9" x14ac:dyDescent="0.3">
      <c r="A78" s="8">
        <v>43811</v>
      </c>
      <c r="B78" s="9">
        <v>2982.86</v>
      </c>
      <c r="C78" s="39">
        <v>28.46</v>
      </c>
      <c r="D78" s="40">
        <v>9.6330896290279001E-3</v>
      </c>
      <c r="E78" s="9">
        <v>2966.24</v>
      </c>
      <c r="F78" s="9">
        <v>2965.1</v>
      </c>
      <c r="G78" s="9">
        <v>2996.82</v>
      </c>
      <c r="H78" s="41"/>
      <c r="I78" s="9">
        <v>762674.21</v>
      </c>
    </row>
    <row r="79" spans="1:9" x14ac:dyDescent="0.3">
      <c r="A79" s="8">
        <v>43810</v>
      </c>
      <c r="B79" s="9">
        <v>2954.4</v>
      </c>
      <c r="C79" s="39">
        <v>22</v>
      </c>
      <c r="D79" s="40">
        <v>7.5023871231755601E-3</v>
      </c>
      <c r="E79" s="9">
        <v>2932.43</v>
      </c>
      <c r="F79" s="9">
        <v>2932.43</v>
      </c>
      <c r="G79" s="9">
        <v>2959.12</v>
      </c>
      <c r="H79" s="41"/>
      <c r="I79" s="9">
        <v>488528.97</v>
      </c>
    </row>
    <row r="80" spans="1:9" x14ac:dyDescent="0.3">
      <c r="A80" s="8">
        <v>43809</v>
      </c>
      <c r="B80" s="9">
        <v>2932.4</v>
      </c>
      <c r="C80" s="39">
        <v>-12.6300000000001</v>
      </c>
      <c r="D80" s="40">
        <v>-4.28858110104145E-3</v>
      </c>
      <c r="E80" s="9">
        <v>2943.03</v>
      </c>
      <c r="F80" s="9">
        <v>2920.93</v>
      </c>
      <c r="G80" s="9">
        <v>2948.94</v>
      </c>
      <c r="H80" s="41"/>
      <c r="I80" s="9">
        <v>439304.05</v>
      </c>
    </row>
    <row r="81" spans="1:9" x14ac:dyDescent="0.3">
      <c r="A81" s="8">
        <v>43808</v>
      </c>
      <c r="B81" s="9">
        <v>2945.03</v>
      </c>
      <c r="C81" s="39">
        <v>16.27</v>
      </c>
      <c r="D81" s="40">
        <v>5.5552520520629799E-3</v>
      </c>
      <c r="E81" s="9">
        <v>2932.08</v>
      </c>
      <c r="F81" s="9">
        <v>2926.1</v>
      </c>
      <c r="G81" s="9">
        <v>2947.68</v>
      </c>
      <c r="H81" s="41"/>
      <c r="I81" s="9">
        <v>415651.83</v>
      </c>
    </row>
    <row r="82" spans="1:9" x14ac:dyDescent="0.3">
      <c r="A82" s="8">
        <v>43805</v>
      </c>
      <c r="B82" s="9">
        <v>2928.76</v>
      </c>
      <c r="C82" s="39">
        <v>29.470000000000301</v>
      </c>
      <c r="D82" s="40">
        <v>1.01645575296022E-2</v>
      </c>
      <c r="E82" s="9">
        <v>2900.78</v>
      </c>
      <c r="F82" s="9">
        <v>2897.56</v>
      </c>
      <c r="G82" s="9">
        <v>2928.76</v>
      </c>
      <c r="H82" s="41"/>
      <c r="I82" s="9">
        <v>435743.9</v>
      </c>
    </row>
    <row r="83" spans="1:9" x14ac:dyDescent="0.3">
      <c r="A83" s="8">
        <v>43804</v>
      </c>
      <c r="B83" s="9">
        <v>2899.29</v>
      </c>
      <c r="C83" s="39">
        <v>-1.36999999999989</v>
      </c>
      <c r="D83" s="40">
        <v>-4.7230630270348503E-4</v>
      </c>
      <c r="E83" s="9">
        <v>2903.5</v>
      </c>
      <c r="F83" s="9">
        <v>2882.8</v>
      </c>
      <c r="G83" s="9">
        <v>2909.59</v>
      </c>
      <c r="H83" s="41"/>
      <c r="I83" s="9">
        <v>448623.92</v>
      </c>
    </row>
    <row r="84" spans="1:9" x14ac:dyDescent="0.3">
      <c r="A84" s="8">
        <v>43803</v>
      </c>
      <c r="B84" s="9">
        <v>2900.66</v>
      </c>
      <c r="C84" s="39">
        <v>17.179999999999801</v>
      </c>
      <c r="D84" s="40">
        <v>5.9580784330045102E-3</v>
      </c>
      <c r="E84" s="9">
        <v>2887.39</v>
      </c>
      <c r="F84" s="9">
        <v>2875.5</v>
      </c>
      <c r="G84" s="9">
        <v>2909.11</v>
      </c>
      <c r="H84" s="41"/>
      <c r="I84" s="9">
        <v>464244.82</v>
      </c>
    </row>
    <row r="85" spans="1:9" x14ac:dyDescent="0.3">
      <c r="A85" s="8">
        <v>43802</v>
      </c>
      <c r="B85" s="9">
        <v>2883.48</v>
      </c>
      <c r="C85" s="39">
        <v>-37.699999999999797</v>
      </c>
      <c r="D85" s="40">
        <v>-1.29057435693794E-2</v>
      </c>
      <c r="E85" s="9">
        <v>2917.46</v>
      </c>
      <c r="F85" s="9">
        <v>2882.65</v>
      </c>
      <c r="G85" s="9">
        <v>2922.81</v>
      </c>
      <c r="H85" s="41"/>
      <c r="I85" s="9">
        <v>560010.64</v>
      </c>
    </row>
    <row r="86" spans="1:9" x14ac:dyDescent="0.3">
      <c r="A86" s="8">
        <v>43801</v>
      </c>
      <c r="B86" s="9">
        <v>2921.18</v>
      </c>
      <c r="C86" s="39">
        <v>-14.190000000000101</v>
      </c>
      <c r="D86" s="40">
        <v>-4.8341435662284703E-3</v>
      </c>
      <c r="E86" s="9">
        <v>2937.69</v>
      </c>
      <c r="F86" s="9">
        <v>2920.33</v>
      </c>
      <c r="G86" s="9">
        <v>2958.84</v>
      </c>
      <c r="H86" s="41"/>
      <c r="I86" s="9">
        <v>562568.11</v>
      </c>
    </row>
    <row r="87" spans="1:9" x14ac:dyDescent="0.3">
      <c r="A87" s="8">
        <v>43798</v>
      </c>
      <c r="B87" s="9">
        <v>2935.37</v>
      </c>
      <c r="C87" s="39">
        <v>7.7999999999997298</v>
      </c>
      <c r="D87" s="40">
        <v>2.6643257035697601E-3</v>
      </c>
      <c r="E87" s="9">
        <v>2925.76</v>
      </c>
      <c r="F87" s="9">
        <v>2911.56</v>
      </c>
      <c r="G87" s="9">
        <v>2936.24</v>
      </c>
      <c r="H87" s="41"/>
      <c r="I87" s="9">
        <v>441180.55</v>
      </c>
    </row>
    <row r="88" spans="1:9" x14ac:dyDescent="0.3">
      <c r="A88" s="8">
        <v>43797</v>
      </c>
      <c r="B88" s="9">
        <v>2927.57</v>
      </c>
      <c r="C88" s="39">
        <v>-1.48000000000002</v>
      </c>
      <c r="D88" s="40">
        <v>-5.0528328297571505E-4</v>
      </c>
      <c r="E88" s="9">
        <v>2926.3</v>
      </c>
      <c r="F88" s="9">
        <v>2911.8</v>
      </c>
      <c r="G88" s="9">
        <v>2931.48</v>
      </c>
      <c r="H88" s="41"/>
      <c r="I88" s="9">
        <v>329046.18</v>
      </c>
    </row>
    <row r="89" spans="1:9" x14ac:dyDescent="0.3">
      <c r="A89" s="8">
        <v>43796</v>
      </c>
      <c r="B89" s="9">
        <v>2929.05</v>
      </c>
      <c r="C89" s="39">
        <v>-1.5699999999997101</v>
      </c>
      <c r="D89" s="40">
        <v>-5.3572281633228105E-4</v>
      </c>
      <c r="E89" s="9">
        <v>2932.25</v>
      </c>
      <c r="F89" s="9">
        <v>2922.48</v>
      </c>
      <c r="G89" s="9">
        <v>2945.6</v>
      </c>
      <c r="H89" s="41"/>
      <c r="I89" s="9">
        <v>417689.26</v>
      </c>
    </row>
    <row r="90" spans="1:9" x14ac:dyDescent="0.3">
      <c r="A90" s="8">
        <v>43795</v>
      </c>
      <c r="B90" s="9">
        <v>2930.62</v>
      </c>
      <c r="C90" s="39">
        <v>-24.700000000000301</v>
      </c>
      <c r="D90" s="40">
        <v>-8.3578089682336508E-3</v>
      </c>
      <c r="E90" s="9">
        <v>2954.84</v>
      </c>
      <c r="F90" s="9">
        <v>2922.89</v>
      </c>
      <c r="G90" s="9">
        <v>2963.92</v>
      </c>
      <c r="H90" s="41"/>
      <c r="I90" s="9">
        <v>872863.77</v>
      </c>
    </row>
    <row r="91" spans="1:9" x14ac:dyDescent="0.3">
      <c r="A91" s="8">
        <v>43794</v>
      </c>
      <c r="B91" s="9">
        <v>2955.32</v>
      </c>
      <c r="C91" s="39">
        <v>7.6400000000003301</v>
      </c>
      <c r="D91" s="40">
        <v>2.5918688595778102E-3</v>
      </c>
      <c r="E91" s="9">
        <v>2953.11</v>
      </c>
      <c r="F91" s="9">
        <v>2945.33</v>
      </c>
      <c r="G91" s="9">
        <v>2959.76</v>
      </c>
      <c r="H91" s="41"/>
      <c r="I91" s="9">
        <v>392240.3</v>
      </c>
    </row>
    <row r="92" spans="1:9" x14ac:dyDescent="0.3">
      <c r="A92" s="8">
        <v>43791</v>
      </c>
      <c r="B92" s="9">
        <v>2947.68</v>
      </c>
      <c r="C92" s="39">
        <v>5.0799999999999299</v>
      </c>
      <c r="D92" s="40">
        <v>1.7263644396112001E-3</v>
      </c>
      <c r="E92" s="9">
        <v>2939.36</v>
      </c>
      <c r="F92" s="9">
        <v>2935.21</v>
      </c>
      <c r="G92" s="9">
        <v>2968.47</v>
      </c>
      <c r="H92" s="41"/>
      <c r="I92" s="9">
        <v>558921.63</v>
      </c>
    </row>
    <row r="93" spans="1:9" x14ac:dyDescent="0.3">
      <c r="A93" s="8">
        <v>43790</v>
      </c>
      <c r="B93" s="9">
        <v>2942.6</v>
      </c>
      <c r="C93" s="39">
        <v>6.13000000000011</v>
      </c>
      <c r="D93" s="40">
        <v>2.0875404822797801E-3</v>
      </c>
      <c r="E93" s="9">
        <v>2940.78</v>
      </c>
      <c r="F93" s="9">
        <v>2930.68</v>
      </c>
      <c r="G93" s="9">
        <v>2947.57</v>
      </c>
      <c r="H93" s="41"/>
      <c r="I93" s="9">
        <v>850525.48</v>
      </c>
    </row>
    <row r="94" spans="1:9" x14ac:dyDescent="0.3">
      <c r="A94" s="8">
        <v>43789</v>
      </c>
      <c r="B94" s="9">
        <v>2936.47</v>
      </c>
      <c r="C94" s="39">
        <v>-5.2200000000002502</v>
      </c>
      <c r="D94" s="40">
        <v>-1.7744901740156999E-3</v>
      </c>
      <c r="E94" s="9">
        <v>2935.64</v>
      </c>
      <c r="F94" s="9">
        <v>2914.95</v>
      </c>
      <c r="G94" s="9">
        <v>2948.89</v>
      </c>
      <c r="H94" s="41"/>
      <c r="I94" s="9">
        <v>807718.11</v>
      </c>
    </row>
    <row r="95" spans="1:9" x14ac:dyDescent="0.3">
      <c r="A95" s="8">
        <v>43788</v>
      </c>
      <c r="B95" s="9">
        <v>2941.69</v>
      </c>
      <c r="C95" s="39">
        <v>17.21</v>
      </c>
      <c r="D95" s="40">
        <v>5.8848068716489902E-3</v>
      </c>
      <c r="E95" s="9">
        <v>2928.1</v>
      </c>
      <c r="F95" s="9">
        <v>2923.1</v>
      </c>
      <c r="G95" s="9">
        <v>2942.49</v>
      </c>
      <c r="H95" s="41"/>
      <c r="I95" s="9">
        <v>526253.67000000004</v>
      </c>
    </row>
    <row r="96" spans="1:9" x14ac:dyDescent="0.3">
      <c r="A96" s="8">
        <v>43787</v>
      </c>
      <c r="B96" s="9">
        <v>2924.48</v>
      </c>
      <c r="C96" s="39">
        <v>-10.340000000000099</v>
      </c>
      <c r="D96" s="40">
        <v>-3.5232143708984402E-3</v>
      </c>
      <c r="E96" s="9">
        <v>2947.39</v>
      </c>
      <c r="F96" s="9">
        <v>2914.25</v>
      </c>
      <c r="G96" s="9">
        <v>2956.59</v>
      </c>
      <c r="H96" s="41"/>
      <c r="I96" s="9">
        <v>575630.16</v>
      </c>
    </row>
    <row r="97" spans="1:9" x14ac:dyDescent="0.3">
      <c r="A97" s="8">
        <v>43784</v>
      </c>
      <c r="B97" s="9">
        <v>2934.82</v>
      </c>
      <c r="C97" s="39">
        <v>12.370000000000299</v>
      </c>
      <c r="D97" s="40">
        <v>4.2327499187326898E-3</v>
      </c>
      <c r="E97" s="9">
        <v>2925.31</v>
      </c>
      <c r="F97" s="9">
        <v>2914.05</v>
      </c>
      <c r="G97" s="9">
        <v>2938.15</v>
      </c>
      <c r="H97" s="41"/>
      <c r="I97" s="9">
        <v>565733.5</v>
      </c>
    </row>
    <row r="98" spans="1:9" x14ac:dyDescent="0.3">
      <c r="A98" s="8">
        <v>43783</v>
      </c>
      <c r="B98" s="9">
        <v>2922.45</v>
      </c>
      <c r="C98" s="39">
        <v>-11.440000000000101</v>
      </c>
      <c r="D98" s="40">
        <v>-3.8992600267903901E-3</v>
      </c>
      <c r="E98" s="9">
        <v>2938.6</v>
      </c>
      <c r="F98" s="9">
        <v>2902.91</v>
      </c>
      <c r="G98" s="9">
        <v>2948.98</v>
      </c>
      <c r="H98" s="41"/>
      <c r="I98" s="9">
        <v>736618.55</v>
      </c>
    </row>
    <row r="99" spans="1:9" x14ac:dyDescent="0.3">
      <c r="A99" s="8">
        <v>43782</v>
      </c>
      <c r="B99" s="9">
        <v>2933.89</v>
      </c>
      <c r="C99" s="39">
        <v>-17.27</v>
      </c>
      <c r="D99" s="40">
        <v>-5.8519361878041102E-3</v>
      </c>
      <c r="E99" s="9">
        <v>2942.4</v>
      </c>
      <c r="F99" s="9">
        <v>2924.23</v>
      </c>
      <c r="G99" s="9">
        <v>2942.4</v>
      </c>
      <c r="H99" s="41"/>
      <c r="I99" s="9">
        <v>570481.54</v>
      </c>
    </row>
    <row r="100" spans="1:9" x14ac:dyDescent="0.3">
      <c r="A100" s="8">
        <v>43781</v>
      </c>
      <c r="B100" s="9">
        <v>2951.16</v>
      </c>
      <c r="C100" s="39">
        <v>-10.3000000000002</v>
      </c>
      <c r="D100" s="40">
        <v>-3.4780142227145302E-3</v>
      </c>
      <c r="E100" s="9">
        <v>2963.7</v>
      </c>
      <c r="F100" s="9">
        <v>2944</v>
      </c>
      <c r="G100" s="9">
        <v>2983.48</v>
      </c>
      <c r="H100" s="41"/>
      <c r="I100" s="9">
        <v>626866.19999999995</v>
      </c>
    </row>
    <row r="101" spans="1:9" x14ac:dyDescent="0.3">
      <c r="A101" s="8">
        <v>43780</v>
      </c>
      <c r="B101" s="9">
        <v>2961.46</v>
      </c>
      <c r="C101" s="39">
        <v>-11.73</v>
      </c>
      <c r="D101" s="40">
        <v>-3.94525745075156E-3</v>
      </c>
      <c r="E101" s="9">
        <v>2965.84</v>
      </c>
      <c r="F101" s="9">
        <v>2953.23</v>
      </c>
      <c r="G101" s="9">
        <v>2972.39</v>
      </c>
      <c r="H101" s="41"/>
      <c r="I101" s="9">
        <v>522651.41</v>
      </c>
    </row>
    <row r="102" spans="1:9" x14ac:dyDescent="0.3">
      <c r="A102" s="8">
        <v>43777</v>
      </c>
      <c r="B102" s="9">
        <v>2973.19</v>
      </c>
      <c r="C102" s="39">
        <v>-35.349999999999902</v>
      </c>
      <c r="D102" s="40">
        <v>-1.17498853264374E-2</v>
      </c>
      <c r="E102" s="9">
        <v>2997.85</v>
      </c>
      <c r="F102" s="9">
        <v>2958.55</v>
      </c>
      <c r="G102" s="9">
        <v>2997.85</v>
      </c>
      <c r="H102" s="41"/>
      <c r="I102" s="9">
        <v>511392.98</v>
      </c>
    </row>
    <row r="103" spans="1:9" x14ac:dyDescent="0.3">
      <c r="A103" s="8">
        <v>43776</v>
      </c>
      <c r="B103" s="9">
        <v>3008.54</v>
      </c>
      <c r="C103" s="39">
        <v>27.6999999999998</v>
      </c>
      <c r="D103" s="40">
        <v>9.2926825995356399E-3</v>
      </c>
      <c r="E103" s="9">
        <v>2977.67</v>
      </c>
      <c r="F103" s="9">
        <v>2966.2</v>
      </c>
      <c r="G103" s="9">
        <v>3009.11</v>
      </c>
      <c r="H103" s="41"/>
      <c r="I103" s="9">
        <v>661873.25</v>
      </c>
    </row>
    <row r="104" spans="1:9" x14ac:dyDescent="0.3">
      <c r="A104" s="8">
        <v>43775</v>
      </c>
      <c r="B104" s="9">
        <v>2980.84</v>
      </c>
      <c r="C104" s="39">
        <v>31.29</v>
      </c>
      <c r="D104" s="40">
        <v>1.06083978912037E-2</v>
      </c>
      <c r="E104" s="9">
        <v>2949.7</v>
      </c>
      <c r="F104" s="9">
        <v>2935.15</v>
      </c>
      <c r="G104" s="9">
        <v>2980.84</v>
      </c>
      <c r="H104" s="41"/>
      <c r="I104" s="9">
        <v>556875.74</v>
      </c>
    </row>
    <row r="105" spans="1:9" x14ac:dyDescent="0.3">
      <c r="A105" s="8">
        <v>43774</v>
      </c>
      <c r="B105" s="9">
        <v>2949.55</v>
      </c>
      <c r="C105" s="39">
        <v>19.150000000000102</v>
      </c>
      <c r="D105" s="40">
        <v>6.5349440349440702E-3</v>
      </c>
      <c r="E105" s="9">
        <v>2950.78</v>
      </c>
      <c r="F105" s="9">
        <v>2936.48</v>
      </c>
      <c r="G105" s="9">
        <v>2965.48</v>
      </c>
      <c r="H105" s="41"/>
      <c r="I105" s="9">
        <v>582313.46</v>
      </c>
    </row>
    <row r="106" spans="1:9" x14ac:dyDescent="0.3">
      <c r="A106" s="8">
        <v>43770</v>
      </c>
      <c r="B106" s="9">
        <v>2930.4</v>
      </c>
      <c r="C106" s="39">
        <v>36.420000000000101</v>
      </c>
      <c r="D106" s="40">
        <v>1.25847448842079E-2</v>
      </c>
      <c r="E106" s="9">
        <v>2895.47</v>
      </c>
      <c r="F106" s="9">
        <v>2886.59</v>
      </c>
      <c r="G106" s="9">
        <v>2930.4</v>
      </c>
      <c r="H106" s="41"/>
      <c r="I106" s="9">
        <v>558769.38</v>
      </c>
    </row>
    <row r="107" spans="1:9" x14ac:dyDescent="0.3">
      <c r="A107" s="8">
        <v>43769</v>
      </c>
      <c r="B107" s="9">
        <v>2893.98</v>
      </c>
      <c r="C107" s="39">
        <v>-17.170000000000101</v>
      </c>
      <c r="D107" s="40">
        <v>-5.8980128128059599E-3</v>
      </c>
      <c r="E107" s="9">
        <v>2917.22</v>
      </c>
      <c r="F107" s="9">
        <v>2884.3</v>
      </c>
      <c r="G107" s="9">
        <v>2936.26</v>
      </c>
      <c r="H107" s="41"/>
      <c r="I107" s="9">
        <v>749729.31</v>
      </c>
    </row>
    <row r="108" spans="1:9" x14ac:dyDescent="0.3">
      <c r="A108" s="8">
        <v>43768</v>
      </c>
      <c r="B108" s="9">
        <v>2911.15</v>
      </c>
      <c r="C108" s="39">
        <v>24.670000000000101</v>
      </c>
      <c r="D108" s="40">
        <v>8.5467420526038895E-3</v>
      </c>
      <c r="E108" s="9">
        <v>2882.07</v>
      </c>
      <c r="F108" s="9">
        <v>2874.17</v>
      </c>
      <c r="G108" s="9">
        <v>2913.48</v>
      </c>
      <c r="H108" s="41"/>
      <c r="I108" s="9">
        <v>730121.12</v>
      </c>
    </row>
    <row r="109" spans="1:9" x14ac:dyDescent="0.3">
      <c r="A109" s="8">
        <v>43767</v>
      </c>
      <c r="B109" s="9">
        <v>2886.48</v>
      </c>
      <c r="C109" s="39">
        <v>29.570000000000199</v>
      </c>
      <c r="D109" s="40">
        <v>1.0350343552999601E-2</v>
      </c>
      <c r="E109" s="9">
        <v>2858.42</v>
      </c>
      <c r="F109" s="9">
        <v>2845.28</v>
      </c>
      <c r="G109" s="9">
        <v>2886.48</v>
      </c>
      <c r="H109" s="41"/>
      <c r="I109" s="9">
        <v>699166.35</v>
      </c>
    </row>
    <row r="110" spans="1:9" x14ac:dyDescent="0.3">
      <c r="A110" s="8">
        <v>43766</v>
      </c>
      <c r="B110" s="9">
        <v>2856.91</v>
      </c>
      <c r="C110" s="39">
        <v>-16.5</v>
      </c>
      <c r="D110" s="40">
        <v>-5.7423061797655097E-3</v>
      </c>
      <c r="E110" s="9">
        <v>2879.37</v>
      </c>
      <c r="F110" s="9">
        <v>2850.32</v>
      </c>
      <c r="G110" s="9">
        <v>2899.65</v>
      </c>
      <c r="H110" s="41"/>
      <c r="I110" s="9">
        <v>723883.36</v>
      </c>
    </row>
    <row r="111" spans="1:9" x14ac:dyDescent="0.3">
      <c r="A111" s="8">
        <v>43763</v>
      </c>
      <c r="B111" s="9">
        <v>2873.41</v>
      </c>
      <c r="C111" s="39">
        <v>-3.6400000000003301</v>
      </c>
      <c r="D111" s="40">
        <v>-1.2651848247337799E-3</v>
      </c>
      <c r="E111" s="9">
        <v>2876.1</v>
      </c>
      <c r="F111" s="9">
        <v>2848.4</v>
      </c>
      <c r="G111" s="9">
        <v>2879.42</v>
      </c>
      <c r="H111" s="41"/>
      <c r="I111" s="9">
        <v>764532.79</v>
      </c>
    </row>
    <row r="112" spans="1:9" x14ac:dyDescent="0.3">
      <c r="A112" s="8">
        <v>43762</v>
      </c>
      <c r="B112" s="9">
        <v>2877.05</v>
      </c>
      <c r="C112" s="39">
        <v>55.470000000000297</v>
      </c>
      <c r="D112" s="40">
        <v>1.96591980379788E-2</v>
      </c>
      <c r="E112" s="9">
        <v>2822.37</v>
      </c>
      <c r="F112" s="9">
        <v>2822.1</v>
      </c>
      <c r="G112" s="9">
        <v>2877.05</v>
      </c>
      <c r="H112" s="41"/>
      <c r="I112" s="9">
        <v>754857.95</v>
      </c>
    </row>
    <row r="113" spans="1:9" x14ac:dyDescent="0.3">
      <c r="A113" s="8">
        <v>43761</v>
      </c>
      <c r="B113" s="9">
        <v>2821.58</v>
      </c>
      <c r="C113" s="39">
        <v>19.349999999999898</v>
      </c>
      <c r="D113" s="40">
        <v>6.9052147753752898E-3</v>
      </c>
      <c r="E113" s="9">
        <v>2797.44</v>
      </c>
      <c r="F113" s="9">
        <v>2789.75</v>
      </c>
      <c r="G113" s="9">
        <v>2821.89</v>
      </c>
      <c r="H113" s="41"/>
      <c r="I113" s="9">
        <v>610752.25</v>
      </c>
    </row>
    <row r="114" spans="1:9" x14ac:dyDescent="0.3">
      <c r="A114" s="8">
        <v>43760</v>
      </c>
      <c r="B114" s="9">
        <v>2802.23</v>
      </c>
      <c r="C114" s="39">
        <v>41.079999999999899</v>
      </c>
      <c r="D114" s="40">
        <v>1.48778588631548E-2</v>
      </c>
      <c r="E114" s="9">
        <v>2766.21</v>
      </c>
      <c r="F114" s="9">
        <v>2762.49</v>
      </c>
      <c r="G114" s="9">
        <v>2802.23</v>
      </c>
      <c r="H114" s="41"/>
      <c r="I114" s="9">
        <v>553078.41</v>
      </c>
    </row>
    <row r="115" spans="1:9" x14ac:dyDescent="0.3">
      <c r="A115" s="8">
        <v>43759</v>
      </c>
      <c r="B115" s="9">
        <v>2761.15</v>
      </c>
      <c r="C115" s="39">
        <v>8.24000000000024</v>
      </c>
      <c r="D115" s="40">
        <v>2.9931962904709E-3</v>
      </c>
      <c r="E115" s="9">
        <v>2759.79</v>
      </c>
      <c r="F115" s="9">
        <v>2751.95</v>
      </c>
      <c r="G115" s="9">
        <v>2767.76</v>
      </c>
      <c r="H115" s="41"/>
      <c r="I115" s="9">
        <v>431616.8</v>
      </c>
    </row>
    <row r="116" spans="1:9" x14ac:dyDescent="0.3">
      <c r="A116" s="8">
        <v>43756</v>
      </c>
      <c r="B116" s="9">
        <v>2752.91</v>
      </c>
      <c r="C116" s="39">
        <v>4.26999999999998</v>
      </c>
      <c r="D116" s="40">
        <v>1.5534955468886401E-3</v>
      </c>
      <c r="E116" s="9">
        <v>2747.8</v>
      </c>
      <c r="F116" s="9">
        <v>2742.24</v>
      </c>
      <c r="G116" s="9">
        <v>2758.73</v>
      </c>
      <c r="H116" s="41"/>
      <c r="I116" s="9">
        <v>373566.09</v>
      </c>
    </row>
    <row r="117" spans="1:9" x14ac:dyDescent="0.3">
      <c r="A117" s="8">
        <v>43755</v>
      </c>
      <c r="B117" s="9">
        <v>2748.64</v>
      </c>
      <c r="C117" s="39">
        <v>4.2899999999999601</v>
      </c>
      <c r="D117" s="40">
        <v>1.56321168947108E-3</v>
      </c>
      <c r="E117" s="9">
        <v>2744.43</v>
      </c>
      <c r="F117" s="9">
        <v>2738.92</v>
      </c>
      <c r="G117" s="9">
        <v>2754.7</v>
      </c>
      <c r="H117" s="41"/>
      <c r="I117" s="9">
        <v>449676.44</v>
      </c>
    </row>
    <row r="118" spans="1:9" x14ac:dyDescent="0.3">
      <c r="A118" s="8">
        <v>43754</v>
      </c>
      <c r="B118" s="9">
        <v>2744.35</v>
      </c>
      <c r="C118" s="39">
        <v>29.089999999999701</v>
      </c>
      <c r="D118" s="40">
        <v>1.0713522830226099E-2</v>
      </c>
      <c r="E118" s="9">
        <v>2714.81</v>
      </c>
      <c r="F118" s="9">
        <v>2714.81</v>
      </c>
      <c r="G118" s="9">
        <v>2745</v>
      </c>
      <c r="H118" s="41"/>
      <c r="I118" s="9">
        <v>568338.9</v>
      </c>
    </row>
    <row r="119" spans="1:9" x14ac:dyDescent="0.3">
      <c r="A119" s="8">
        <v>43753</v>
      </c>
      <c r="B119" s="9">
        <v>2715.26</v>
      </c>
      <c r="C119" s="39">
        <v>17.8000000000002</v>
      </c>
      <c r="D119" s="40">
        <v>6.5988003529246697E-3</v>
      </c>
      <c r="E119" s="9">
        <v>2696.6</v>
      </c>
      <c r="F119" s="9">
        <v>2691.29</v>
      </c>
      <c r="G119" s="9">
        <v>2715.26</v>
      </c>
      <c r="H119" s="41"/>
      <c r="I119" s="9">
        <v>423152.47</v>
      </c>
    </row>
    <row r="120" spans="1:9" x14ac:dyDescent="0.3">
      <c r="A120" s="8">
        <v>43752</v>
      </c>
      <c r="B120" s="9">
        <v>2697.46</v>
      </c>
      <c r="C120" s="39">
        <v>-10.610000000000101</v>
      </c>
      <c r="D120" s="40">
        <v>-3.9179194038559302E-3</v>
      </c>
      <c r="E120" s="9">
        <v>2710.56</v>
      </c>
      <c r="F120" s="9">
        <v>2692.59</v>
      </c>
      <c r="G120" s="9">
        <v>2716.15</v>
      </c>
      <c r="H120" s="41"/>
      <c r="I120" s="9">
        <v>364944</v>
      </c>
    </row>
    <row r="121" spans="1:9" x14ac:dyDescent="0.3">
      <c r="A121" s="8">
        <v>43749</v>
      </c>
      <c r="B121" s="9">
        <v>2708.07</v>
      </c>
      <c r="C121" s="39">
        <v>-13.440000000000101</v>
      </c>
      <c r="D121" s="40">
        <v>-4.9384349129711303E-3</v>
      </c>
      <c r="E121" s="9">
        <v>2723.36</v>
      </c>
      <c r="F121" s="9">
        <v>2703.85</v>
      </c>
      <c r="G121" s="9">
        <v>2733.78</v>
      </c>
      <c r="H121" s="41"/>
      <c r="I121" s="9">
        <v>486991.35999999999</v>
      </c>
    </row>
    <row r="122" spans="1:9" x14ac:dyDescent="0.3">
      <c r="A122" s="8">
        <v>43748</v>
      </c>
      <c r="B122" s="9">
        <v>2721.51</v>
      </c>
      <c r="C122" s="39">
        <v>8.49000000000024</v>
      </c>
      <c r="D122" s="40">
        <v>3.1293540040251201E-3</v>
      </c>
      <c r="E122" s="9">
        <v>2709.39</v>
      </c>
      <c r="F122" s="9">
        <v>2695.82</v>
      </c>
      <c r="G122" s="9">
        <v>2725.49</v>
      </c>
      <c r="H122" s="41"/>
      <c r="I122" s="9">
        <v>316666.14</v>
      </c>
    </row>
    <row r="123" spans="1:9" x14ac:dyDescent="0.3">
      <c r="A123" s="8">
        <v>43747</v>
      </c>
      <c r="B123" s="9">
        <v>2713.02</v>
      </c>
      <c r="C123" s="39">
        <v>5.13000000000011</v>
      </c>
      <c r="D123" s="40">
        <v>1.89446395533057E-3</v>
      </c>
      <c r="E123" s="9">
        <v>2704.71</v>
      </c>
      <c r="F123" s="9">
        <v>2702.56</v>
      </c>
      <c r="G123" s="9">
        <v>2724.83</v>
      </c>
      <c r="H123" s="41"/>
      <c r="I123" s="9">
        <v>357579.5</v>
      </c>
    </row>
    <row r="124" spans="1:9" x14ac:dyDescent="0.3">
      <c r="A124" s="8">
        <v>43746</v>
      </c>
      <c r="B124" s="9">
        <v>2707.89</v>
      </c>
      <c r="C124" s="39">
        <v>-11.329999999999901</v>
      </c>
      <c r="D124" s="40">
        <v>-4.1666360206235303E-3</v>
      </c>
      <c r="E124" s="9">
        <v>2720.17</v>
      </c>
      <c r="F124" s="9">
        <v>2700.46</v>
      </c>
      <c r="G124" s="9">
        <v>2724.62</v>
      </c>
      <c r="H124" s="41"/>
      <c r="I124" s="9">
        <v>329652.89</v>
      </c>
    </row>
    <row r="125" spans="1:9" x14ac:dyDescent="0.3">
      <c r="A125" s="8">
        <v>43745</v>
      </c>
      <c r="B125" s="9">
        <v>2719.22</v>
      </c>
      <c r="C125" s="39">
        <v>26.6699999999996</v>
      </c>
      <c r="D125" s="40">
        <v>9.9051085402312392E-3</v>
      </c>
      <c r="E125" s="9">
        <v>2695.54</v>
      </c>
      <c r="F125" s="9">
        <v>2686.15</v>
      </c>
      <c r="G125" s="9">
        <v>2721.16</v>
      </c>
      <c r="H125" s="41"/>
      <c r="I125" s="9">
        <v>334005.59999999998</v>
      </c>
    </row>
    <row r="126" spans="1:9" x14ac:dyDescent="0.3">
      <c r="A126" s="8">
        <v>43742</v>
      </c>
      <c r="B126" s="9">
        <v>2692.55</v>
      </c>
      <c r="C126" s="39">
        <v>-14.9199999999996</v>
      </c>
      <c r="D126" s="40">
        <v>-5.5106797120557599E-3</v>
      </c>
      <c r="E126" s="9">
        <v>2707.9</v>
      </c>
      <c r="F126" s="9">
        <v>2687</v>
      </c>
      <c r="G126" s="9">
        <v>2717.7</v>
      </c>
      <c r="H126" s="41"/>
      <c r="I126" s="9">
        <v>336917.75</v>
      </c>
    </row>
    <row r="127" spans="1:9" x14ac:dyDescent="0.3">
      <c r="A127" s="8">
        <v>43741</v>
      </c>
      <c r="B127" s="9">
        <v>2707.47</v>
      </c>
      <c r="C127" s="39">
        <v>-11.920000000000099</v>
      </c>
      <c r="D127" s="40">
        <v>-4.3833359687283097E-3</v>
      </c>
      <c r="E127" s="9">
        <v>2719.65</v>
      </c>
      <c r="F127" s="9">
        <v>2696.58</v>
      </c>
      <c r="G127" s="9">
        <v>2722.74</v>
      </c>
      <c r="H127" s="41"/>
      <c r="I127" s="9">
        <v>433448.24</v>
      </c>
    </row>
    <row r="128" spans="1:9" x14ac:dyDescent="0.3">
      <c r="A128" s="8">
        <v>43740</v>
      </c>
      <c r="B128" s="9">
        <v>2719.39</v>
      </c>
      <c r="C128" s="39">
        <v>-39.440000000000097</v>
      </c>
      <c r="D128" s="40">
        <v>-1.42959152974268E-2</v>
      </c>
      <c r="E128" s="9">
        <v>2756.86</v>
      </c>
      <c r="F128" s="9">
        <v>2716.73</v>
      </c>
      <c r="G128" s="9">
        <v>2758.5</v>
      </c>
      <c r="H128" s="41"/>
      <c r="I128" s="9">
        <v>435512.58</v>
      </c>
    </row>
    <row r="129" spans="1:9" x14ac:dyDescent="0.3">
      <c r="A129" s="8">
        <v>43739</v>
      </c>
      <c r="B129" s="9">
        <v>2758.83</v>
      </c>
      <c r="C129" s="39">
        <v>11.6500000000001</v>
      </c>
      <c r="D129" s="40">
        <v>4.2407122940615804E-3</v>
      </c>
      <c r="E129" s="9">
        <v>2749.83</v>
      </c>
      <c r="F129" s="9">
        <v>2748.51</v>
      </c>
      <c r="G129" s="9">
        <v>2781.33</v>
      </c>
      <c r="H129" s="41"/>
      <c r="I129" s="9">
        <v>383754.51</v>
      </c>
    </row>
    <row r="130" spans="1:9" x14ac:dyDescent="0.3">
      <c r="A130" s="8">
        <v>43738</v>
      </c>
      <c r="B130" s="9">
        <v>2747.18</v>
      </c>
      <c r="C130" s="39">
        <v>-10.8000000000002</v>
      </c>
      <c r="D130" s="40">
        <v>-3.9159094699744703E-3</v>
      </c>
      <c r="E130" s="9">
        <v>2759.94</v>
      </c>
      <c r="F130" s="9">
        <v>2744.47</v>
      </c>
      <c r="G130" s="9">
        <v>2764.31</v>
      </c>
      <c r="H130" s="41"/>
      <c r="I130" s="9">
        <v>348190.38</v>
      </c>
    </row>
    <row r="131" spans="1:9" x14ac:dyDescent="0.3">
      <c r="A131" s="8">
        <v>43735</v>
      </c>
      <c r="B131" s="9">
        <v>2757.98</v>
      </c>
      <c r="C131" s="39">
        <v>-14.7199999999998</v>
      </c>
      <c r="D131" s="40">
        <v>-5.3089046777508603E-3</v>
      </c>
      <c r="E131" s="9">
        <v>2772.58</v>
      </c>
      <c r="F131" s="9">
        <v>2757.98</v>
      </c>
      <c r="G131" s="9">
        <v>2777.19</v>
      </c>
      <c r="H131" s="41"/>
      <c r="I131" s="9">
        <v>234974.16</v>
      </c>
    </row>
    <row r="132" spans="1:9" x14ac:dyDescent="0.3">
      <c r="A132" s="8">
        <v>43734</v>
      </c>
      <c r="B132" s="9">
        <v>2772.7</v>
      </c>
      <c r="C132" s="39">
        <v>12.409999999999901</v>
      </c>
      <c r="D132" s="40">
        <v>4.4959044158403103E-3</v>
      </c>
      <c r="E132" s="9">
        <v>2755.6</v>
      </c>
      <c r="F132" s="9">
        <v>2754.84</v>
      </c>
      <c r="G132" s="9">
        <v>2779.78</v>
      </c>
      <c r="H132" s="41"/>
      <c r="I132" s="9">
        <v>371872.82</v>
      </c>
    </row>
    <row r="133" spans="1:9" x14ac:dyDescent="0.3">
      <c r="A133" s="8">
        <v>43733</v>
      </c>
      <c r="B133" s="9">
        <v>2760.29</v>
      </c>
      <c r="C133" s="39">
        <v>5.75999999999976</v>
      </c>
      <c r="D133" s="40">
        <v>2.0911008411597502E-3</v>
      </c>
      <c r="E133" s="9">
        <v>2749.13</v>
      </c>
      <c r="F133" s="9">
        <v>2739.11</v>
      </c>
      <c r="G133" s="9">
        <v>2760.29</v>
      </c>
      <c r="H133" s="41"/>
      <c r="I133" s="9">
        <v>390591.48</v>
      </c>
    </row>
    <row r="134" spans="1:9" x14ac:dyDescent="0.3">
      <c r="A134" s="8">
        <v>43732</v>
      </c>
      <c r="B134" s="9">
        <v>2754.53</v>
      </c>
      <c r="C134" s="39">
        <v>-30.929999999999801</v>
      </c>
      <c r="D134" s="40">
        <v>-1.1104090527237801E-2</v>
      </c>
      <c r="E134" s="9">
        <v>2785.57</v>
      </c>
      <c r="F134" s="9">
        <v>2749.86</v>
      </c>
      <c r="G134" s="9">
        <v>2789.61</v>
      </c>
      <c r="H134" s="41"/>
      <c r="I134" s="9">
        <v>400176</v>
      </c>
    </row>
    <row r="135" spans="1:9" x14ac:dyDescent="0.3">
      <c r="A135" s="8">
        <v>43731</v>
      </c>
      <c r="B135" s="9">
        <v>2785.46</v>
      </c>
      <c r="C135" s="39">
        <v>-10.9499999999998</v>
      </c>
      <c r="D135" s="40">
        <v>-3.91573481714048E-3</v>
      </c>
      <c r="E135" s="9">
        <v>2793.03</v>
      </c>
      <c r="F135" s="9">
        <v>2769.6</v>
      </c>
      <c r="G135" s="9">
        <v>2793.03</v>
      </c>
      <c r="H135" s="41"/>
      <c r="I135" s="9">
        <v>336969.19</v>
      </c>
    </row>
    <row r="136" spans="1:9" x14ac:dyDescent="0.3">
      <c r="A136" s="8">
        <v>43728</v>
      </c>
      <c r="B136" s="9">
        <v>2796.41</v>
      </c>
      <c r="C136" s="39">
        <v>1.63999999999987</v>
      </c>
      <c r="D136" s="40">
        <v>5.8681036364347395E-4</v>
      </c>
      <c r="E136" s="9">
        <v>2794.82</v>
      </c>
      <c r="F136" s="9">
        <v>2777.83</v>
      </c>
      <c r="G136" s="9">
        <v>2796.41</v>
      </c>
      <c r="H136" s="41"/>
      <c r="I136" s="9">
        <v>506157.78</v>
      </c>
    </row>
    <row r="137" spans="1:9" x14ac:dyDescent="0.3">
      <c r="A137" s="8">
        <v>43727</v>
      </c>
      <c r="B137" s="9">
        <v>2794.77</v>
      </c>
      <c r="C137" s="39">
        <v>-23.829999999999899</v>
      </c>
      <c r="D137" s="40">
        <v>-8.4545519052011409E-3</v>
      </c>
      <c r="E137" s="9">
        <v>2815.49</v>
      </c>
      <c r="F137" s="9">
        <v>2794.17</v>
      </c>
      <c r="G137" s="9">
        <v>2816.57</v>
      </c>
      <c r="H137" s="41"/>
      <c r="I137" s="9">
        <v>493136.07</v>
      </c>
    </row>
    <row r="138" spans="1:9" x14ac:dyDescent="0.3">
      <c r="A138" s="8">
        <v>43726</v>
      </c>
      <c r="B138" s="9">
        <v>2818.6</v>
      </c>
      <c r="C138" s="39">
        <v>-2.2600000000002201</v>
      </c>
      <c r="D138" s="40">
        <v>-8.0117411002326197E-4</v>
      </c>
      <c r="E138" s="9">
        <v>2818.93</v>
      </c>
      <c r="F138" s="9">
        <v>2809.67</v>
      </c>
      <c r="G138" s="9">
        <v>2824.25</v>
      </c>
      <c r="H138" s="41"/>
      <c r="I138" s="9">
        <v>376718.96</v>
      </c>
    </row>
    <row r="139" spans="1:9" x14ac:dyDescent="0.3">
      <c r="A139" s="8">
        <v>43725</v>
      </c>
      <c r="B139" s="9">
        <v>2820.86</v>
      </c>
      <c r="C139" s="39">
        <v>-13.46</v>
      </c>
      <c r="D139" s="40">
        <v>-4.7489344886957104E-3</v>
      </c>
      <c r="E139" s="9">
        <v>2832.42</v>
      </c>
      <c r="F139" s="9">
        <v>2807.33</v>
      </c>
      <c r="G139" s="9">
        <v>2847.01</v>
      </c>
      <c r="H139" s="41"/>
      <c r="I139" s="9">
        <v>621468.76</v>
      </c>
    </row>
    <row r="140" spans="1:9" x14ac:dyDescent="0.3">
      <c r="A140" s="8">
        <v>43724</v>
      </c>
      <c r="B140" s="9">
        <v>2834.32</v>
      </c>
      <c r="C140" s="39">
        <v>42.580000000000403</v>
      </c>
      <c r="D140" s="40">
        <v>1.52521366602909E-2</v>
      </c>
      <c r="E140" s="9">
        <v>2810.78</v>
      </c>
      <c r="F140" s="9">
        <v>2803.89</v>
      </c>
      <c r="G140" s="9">
        <v>2834.32</v>
      </c>
      <c r="H140" s="41"/>
      <c r="I140" s="9">
        <v>650492.41</v>
      </c>
    </row>
    <row r="141" spans="1:9" x14ac:dyDescent="0.3">
      <c r="A141" s="8">
        <v>43721</v>
      </c>
      <c r="B141" s="9">
        <v>2791.74</v>
      </c>
      <c r="C141" s="39">
        <v>-8.25</v>
      </c>
      <c r="D141" s="40">
        <v>-2.9464390944253399E-3</v>
      </c>
      <c r="E141" s="9">
        <v>2795.85</v>
      </c>
      <c r="F141" s="9">
        <v>2777.23</v>
      </c>
      <c r="G141" s="9">
        <v>2801.28</v>
      </c>
      <c r="H141" s="41"/>
      <c r="I141" s="9">
        <v>410554.65</v>
      </c>
    </row>
    <row r="142" spans="1:9" x14ac:dyDescent="0.3">
      <c r="A142" s="8">
        <v>43720</v>
      </c>
      <c r="B142" s="9">
        <v>2799.99</v>
      </c>
      <c r="C142" s="39">
        <v>-17.0600000000004</v>
      </c>
      <c r="D142" s="40">
        <v>-6.0559805470262896E-3</v>
      </c>
      <c r="E142" s="9">
        <v>2816.06</v>
      </c>
      <c r="F142" s="9">
        <v>2789.14</v>
      </c>
      <c r="G142" s="9">
        <v>2816.06</v>
      </c>
      <c r="H142" s="41"/>
      <c r="I142" s="9">
        <v>565446.29</v>
      </c>
    </row>
    <row r="143" spans="1:9" x14ac:dyDescent="0.3">
      <c r="A143" s="8">
        <v>43719</v>
      </c>
      <c r="B143" s="9">
        <v>2817.05</v>
      </c>
      <c r="C143" s="39">
        <v>29.5300000000002</v>
      </c>
      <c r="D143" s="40">
        <v>1.0593645964872099E-2</v>
      </c>
      <c r="E143" s="9">
        <v>2788.19</v>
      </c>
      <c r="F143" s="9">
        <v>2782.95</v>
      </c>
      <c r="G143" s="9">
        <v>2819.75</v>
      </c>
      <c r="H143" s="41"/>
      <c r="I143" s="9">
        <v>480544.64</v>
      </c>
    </row>
    <row r="144" spans="1:9" x14ac:dyDescent="0.3">
      <c r="A144" s="8">
        <v>43718</v>
      </c>
      <c r="B144" s="9">
        <v>2787.52</v>
      </c>
      <c r="C144" s="39">
        <v>0.889999999999873</v>
      </c>
      <c r="D144" s="40">
        <v>3.1938219282784999E-4</v>
      </c>
      <c r="E144" s="9">
        <v>2784.8</v>
      </c>
      <c r="F144" s="9">
        <v>2767.29</v>
      </c>
      <c r="G144" s="9">
        <v>2791.02</v>
      </c>
      <c r="H144" s="41"/>
      <c r="I144" s="9">
        <v>462624.3</v>
      </c>
    </row>
    <row r="145" spans="1:9" x14ac:dyDescent="0.3">
      <c r="A145" s="8">
        <v>43717</v>
      </c>
      <c r="B145" s="9">
        <v>2786.63</v>
      </c>
      <c r="C145" s="39">
        <v>-10.920000000000099</v>
      </c>
      <c r="D145" s="40">
        <v>-3.90341548855251E-3</v>
      </c>
      <c r="E145" s="9">
        <v>2802.49</v>
      </c>
      <c r="F145" s="9">
        <v>2777.63</v>
      </c>
      <c r="G145" s="9">
        <v>2810.91</v>
      </c>
      <c r="H145" s="41"/>
      <c r="I145" s="9">
        <v>301056.13</v>
      </c>
    </row>
    <row r="146" spans="1:9" x14ac:dyDescent="0.3">
      <c r="A146" s="8">
        <v>43714</v>
      </c>
      <c r="B146" s="9">
        <v>2797.55</v>
      </c>
      <c r="C146" s="39">
        <v>-9.50999999999976</v>
      </c>
      <c r="D146" s="40">
        <v>-3.38788625822026E-3</v>
      </c>
      <c r="E146" s="9">
        <v>2805.95</v>
      </c>
      <c r="F146" s="9">
        <v>2780.76</v>
      </c>
      <c r="G146" s="9">
        <v>2805.95</v>
      </c>
      <c r="H146" s="41"/>
      <c r="I146" s="9">
        <v>422849.05</v>
      </c>
    </row>
    <row r="147" spans="1:9" x14ac:dyDescent="0.3">
      <c r="A147" s="8">
        <v>43713</v>
      </c>
      <c r="B147" s="9">
        <v>2807.06</v>
      </c>
      <c r="C147" s="39">
        <v>13.6999999999998</v>
      </c>
      <c r="D147" s="40">
        <v>4.9044877853194101E-3</v>
      </c>
      <c r="E147" s="9">
        <v>2800.97</v>
      </c>
      <c r="F147" s="9">
        <v>2796.19</v>
      </c>
      <c r="G147" s="9">
        <v>2815.84</v>
      </c>
      <c r="H147" s="41"/>
      <c r="I147" s="9">
        <v>619514.09</v>
      </c>
    </row>
    <row r="148" spans="1:9" x14ac:dyDescent="0.3">
      <c r="A148" s="8">
        <v>43712</v>
      </c>
      <c r="B148" s="9">
        <v>2793.36</v>
      </c>
      <c r="C148" s="39">
        <v>19.160000000000299</v>
      </c>
      <c r="D148" s="40">
        <v>6.9064955662894896E-3</v>
      </c>
      <c r="E148" s="9">
        <v>2787.37</v>
      </c>
      <c r="F148" s="9">
        <v>2784.96</v>
      </c>
      <c r="G148" s="9">
        <v>2799.84</v>
      </c>
      <c r="H148" s="41"/>
      <c r="I148" s="9">
        <v>677352.28</v>
      </c>
    </row>
    <row r="149" spans="1:9" x14ac:dyDescent="0.3">
      <c r="A149" s="8">
        <v>43711</v>
      </c>
      <c r="B149" s="9">
        <v>2774.2</v>
      </c>
      <c r="C149" s="39">
        <v>1.1899999999996</v>
      </c>
      <c r="D149" s="40">
        <v>4.2913657000861902E-4</v>
      </c>
      <c r="E149" s="9">
        <v>2770.86</v>
      </c>
      <c r="F149" s="9">
        <v>2757.85</v>
      </c>
      <c r="G149" s="9">
        <v>2781.06</v>
      </c>
      <c r="H149" s="41"/>
      <c r="I149" s="9">
        <v>692069.78</v>
      </c>
    </row>
    <row r="150" spans="1:9" x14ac:dyDescent="0.3">
      <c r="A150" s="8">
        <v>43710</v>
      </c>
      <c r="B150" s="9">
        <v>2773.01</v>
      </c>
      <c r="C150" s="39">
        <v>32.970000000000297</v>
      </c>
      <c r="D150" s="40">
        <v>1.2032671055897099E-2</v>
      </c>
      <c r="E150" s="9">
        <v>2742.3</v>
      </c>
      <c r="F150" s="9">
        <v>2735.11</v>
      </c>
      <c r="G150" s="9">
        <v>2774.77</v>
      </c>
      <c r="H150" s="41"/>
      <c r="I150" s="9">
        <v>449758.44</v>
      </c>
    </row>
    <row r="151" spans="1:9" x14ac:dyDescent="0.3">
      <c r="A151" s="8">
        <v>43707</v>
      </c>
      <c r="B151" s="9">
        <v>2740.04</v>
      </c>
      <c r="C151" s="39">
        <v>25.79</v>
      </c>
      <c r="D151" s="40">
        <v>9.5017039697890601E-3</v>
      </c>
      <c r="E151" s="9">
        <v>2716.69</v>
      </c>
      <c r="F151" s="9">
        <v>2715.3</v>
      </c>
      <c r="G151" s="9">
        <v>2740.04</v>
      </c>
      <c r="H151" s="41"/>
      <c r="I151" s="9">
        <v>547434.44999999995</v>
      </c>
    </row>
    <row r="152" spans="1:9" x14ac:dyDescent="0.3">
      <c r="A152" s="8">
        <v>43706</v>
      </c>
      <c r="B152" s="9">
        <v>2714.25</v>
      </c>
      <c r="C152" s="39">
        <v>36.940000000000097</v>
      </c>
      <c r="D152" s="40">
        <v>1.3797431003507299E-2</v>
      </c>
      <c r="E152" s="9">
        <v>2679.8</v>
      </c>
      <c r="F152" s="9">
        <v>2679.11</v>
      </c>
      <c r="G152" s="9">
        <v>2714.37</v>
      </c>
      <c r="H152" s="41"/>
      <c r="I152" s="9">
        <v>470415.46</v>
      </c>
    </row>
    <row r="153" spans="1:9" x14ac:dyDescent="0.3">
      <c r="A153" s="8">
        <v>43705</v>
      </c>
      <c r="B153" s="9">
        <v>2677.31</v>
      </c>
      <c r="C153" s="39">
        <v>17.96</v>
      </c>
      <c r="D153" s="40">
        <v>6.7535299979318399E-3</v>
      </c>
      <c r="E153" s="9">
        <v>2658.17</v>
      </c>
      <c r="F153" s="9">
        <v>2649.54</v>
      </c>
      <c r="G153" s="9">
        <v>2677.99</v>
      </c>
      <c r="H153" s="41"/>
      <c r="I153" s="9">
        <v>435828.64</v>
      </c>
    </row>
    <row r="154" spans="1:9" x14ac:dyDescent="0.3">
      <c r="A154" s="8">
        <v>43704</v>
      </c>
      <c r="B154" s="9">
        <v>2659.35</v>
      </c>
      <c r="C154" s="39">
        <v>1.11000000000013</v>
      </c>
      <c r="D154" s="40">
        <v>4.1756951968224397E-4</v>
      </c>
      <c r="E154" s="9">
        <v>2660.76</v>
      </c>
      <c r="F154" s="9">
        <v>2636.99</v>
      </c>
      <c r="G154" s="9">
        <v>2663.14</v>
      </c>
      <c r="H154" s="41"/>
      <c r="I154" s="9">
        <v>684646.15</v>
      </c>
    </row>
    <row r="155" spans="1:9" x14ac:dyDescent="0.3">
      <c r="A155" s="8">
        <v>43703</v>
      </c>
      <c r="B155" s="9">
        <v>2658.24</v>
      </c>
      <c r="C155" s="39">
        <v>-2.5</v>
      </c>
      <c r="D155" s="40">
        <v>-9.3958823485195905E-4</v>
      </c>
      <c r="E155" s="9">
        <v>2651.09</v>
      </c>
      <c r="F155" s="9">
        <v>2640.05</v>
      </c>
      <c r="G155" s="9">
        <v>2672.19</v>
      </c>
      <c r="H155" s="41"/>
      <c r="I155" s="9">
        <v>251362.95</v>
      </c>
    </row>
    <row r="156" spans="1:9" x14ac:dyDescent="0.3">
      <c r="A156" s="8">
        <v>43700</v>
      </c>
      <c r="B156" s="9">
        <v>2660.74</v>
      </c>
      <c r="C156" s="39">
        <v>-14.390000000000301</v>
      </c>
      <c r="D156" s="40">
        <v>-5.3791778343483601E-3</v>
      </c>
      <c r="E156" s="9">
        <v>2679.23</v>
      </c>
      <c r="F156" s="9">
        <v>2656.97</v>
      </c>
      <c r="G156" s="9">
        <v>2682.95</v>
      </c>
      <c r="H156" s="41"/>
      <c r="I156" s="9">
        <v>393404.72</v>
      </c>
    </row>
    <row r="157" spans="1:9" x14ac:dyDescent="0.3">
      <c r="A157" s="8">
        <v>43699</v>
      </c>
      <c r="B157" s="9">
        <v>2675.13</v>
      </c>
      <c r="C157" s="39">
        <v>1.1800000000002899</v>
      </c>
      <c r="D157" s="40">
        <v>4.4129471381300697E-4</v>
      </c>
      <c r="E157" s="9">
        <v>2673.77</v>
      </c>
      <c r="F157" s="9">
        <v>2662.31</v>
      </c>
      <c r="G157" s="9">
        <v>2680.65</v>
      </c>
      <c r="H157" s="41"/>
      <c r="I157" s="9">
        <v>379296.33</v>
      </c>
    </row>
    <row r="158" spans="1:9" x14ac:dyDescent="0.3">
      <c r="A158" s="8">
        <v>43698</v>
      </c>
      <c r="B158" s="9">
        <v>2673.95</v>
      </c>
      <c r="C158" s="39">
        <v>1.1099999999996699</v>
      </c>
      <c r="D158" s="40">
        <v>4.15288606874962E-4</v>
      </c>
      <c r="E158" s="9">
        <v>2677.55</v>
      </c>
      <c r="F158" s="9">
        <v>2665.1</v>
      </c>
      <c r="G158" s="9">
        <v>2679.46</v>
      </c>
      <c r="H158" s="41"/>
      <c r="I158" s="9">
        <v>356872.08</v>
      </c>
    </row>
    <row r="159" spans="1:9" x14ac:dyDescent="0.3">
      <c r="A159" s="8">
        <v>43697</v>
      </c>
      <c r="B159" s="9">
        <v>2672.84</v>
      </c>
      <c r="C159" s="39">
        <v>24.75</v>
      </c>
      <c r="D159" s="40">
        <v>9.3463590738985507E-3</v>
      </c>
      <c r="E159" s="9">
        <v>2651.1</v>
      </c>
      <c r="F159" s="9">
        <v>2647.4</v>
      </c>
      <c r="G159" s="9">
        <v>2675.26</v>
      </c>
      <c r="H159" s="41"/>
      <c r="I159" s="9">
        <v>418338.85</v>
      </c>
    </row>
    <row r="160" spans="1:9" x14ac:dyDescent="0.3">
      <c r="A160" s="8">
        <v>43696</v>
      </c>
      <c r="B160" s="9">
        <v>2648.09</v>
      </c>
      <c r="C160" s="39">
        <v>32.890000000000299</v>
      </c>
      <c r="D160" s="40">
        <v>1.25764759865404E-2</v>
      </c>
      <c r="E160" s="9">
        <v>2627.47</v>
      </c>
      <c r="F160" s="9">
        <v>2619.39</v>
      </c>
      <c r="G160" s="9">
        <v>2653.31</v>
      </c>
      <c r="H160" s="41"/>
      <c r="I160" s="9">
        <v>415086.46</v>
      </c>
    </row>
    <row r="161" spans="1:9" x14ac:dyDescent="0.3">
      <c r="A161" s="8">
        <v>43693</v>
      </c>
      <c r="B161" s="9">
        <v>2615.1999999999998</v>
      </c>
      <c r="C161" s="39">
        <v>-10.3800000000001</v>
      </c>
      <c r="D161" s="40">
        <v>-3.9534121984476202E-3</v>
      </c>
      <c r="E161" s="9">
        <v>2636.29</v>
      </c>
      <c r="F161" s="9">
        <v>2615.1999999999998</v>
      </c>
      <c r="G161" s="9">
        <v>2640.92</v>
      </c>
      <c r="H161" s="41"/>
      <c r="I161" s="9">
        <v>373607.91</v>
      </c>
    </row>
    <row r="162" spans="1:9" x14ac:dyDescent="0.3">
      <c r="A162" s="8">
        <v>43692</v>
      </c>
      <c r="B162" s="9">
        <v>2625.58</v>
      </c>
      <c r="C162" s="39">
        <v>-11.46</v>
      </c>
      <c r="D162" s="40">
        <v>-4.3457816339532301E-3</v>
      </c>
      <c r="E162" s="9">
        <v>2643.53</v>
      </c>
      <c r="F162" s="9">
        <v>2620.1999999999998</v>
      </c>
      <c r="G162" s="9">
        <v>2651.23</v>
      </c>
      <c r="H162" s="41"/>
      <c r="I162" s="9">
        <v>486432.15</v>
      </c>
    </row>
    <row r="163" spans="1:9" x14ac:dyDescent="0.3">
      <c r="A163" s="8">
        <v>43691</v>
      </c>
      <c r="B163" s="9">
        <v>2637.04</v>
      </c>
      <c r="C163" s="39">
        <v>-43.079999999999899</v>
      </c>
      <c r="D163" s="40">
        <v>-1.6073907138486301E-2</v>
      </c>
      <c r="E163" s="9">
        <v>2684.63</v>
      </c>
      <c r="F163" s="9">
        <v>2630.82</v>
      </c>
      <c r="G163" s="9">
        <v>2687.93</v>
      </c>
      <c r="H163" s="41"/>
      <c r="I163" s="9">
        <v>468702.23</v>
      </c>
    </row>
    <row r="164" spans="1:9" x14ac:dyDescent="0.3">
      <c r="A164" s="8">
        <v>43690</v>
      </c>
      <c r="B164" s="9">
        <v>2680.12</v>
      </c>
      <c r="C164" s="39">
        <v>-9.8099999999999508</v>
      </c>
      <c r="D164" s="40">
        <v>-3.6469350503544498E-3</v>
      </c>
      <c r="E164" s="9">
        <v>2688.92</v>
      </c>
      <c r="F164" s="9">
        <v>2665.35</v>
      </c>
      <c r="G164" s="9">
        <v>2697.53</v>
      </c>
      <c r="H164" s="41"/>
      <c r="I164" s="9">
        <v>454130.15</v>
      </c>
    </row>
    <row r="165" spans="1:9" x14ac:dyDescent="0.3">
      <c r="A165" s="8">
        <v>43689</v>
      </c>
      <c r="B165" s="9">
        <v>2689.93</v>
      </c>
      <c r="C165" s="39">
        <v>10.2199999999998</v>
      </c>
      <c r="D165" s="40">
        <v>3.8138455280608001E-3</v>
      </c>
      <c r="E165" s="9">
        <v>2687.12</v>
      </c>
      <c r="F165" s="9">
        <v>2682.05</v>
      </c>
      <c r="G165" s="9">
        <v>2698.39</v>
      </c>
      <c r="H165" s="41"/>
      <c r="I165" s="9">
        <v>284539.03999999998</v>
      </c>
    </row>
    <row r="166" spans="1:9" x14ac:dyDescent="0.3">
      <c r="A166" s="8">
        <v>43686</v>
      </c>
      <c r="B166" s="9">
        <v>2679.71</v>
      </c>
      <c r="C166" s="39">
        <v>-16.98</v>
      </c>
      <c r="D166" s="40">
        <v>-6.2966080639599003E-3</v>
      </c>
      <c r="E166" s="9">
        <v>2696.65</v>
      </c>
      <c r="F166" s="9">
        <v>2678.07</v>
      </c>
      <c r="G166" s="9">
        <v>2700.95</v>
      </c>
      <c r="H166" s="41"/>
      <c r="I166" s="9">
        <v>326861.21000000002</v>
      </c>
    </row>
    <row r="167" spans="1:9" x14ac:dyDescent="0.3">
      <c r="A167" s="8">
        <v>43685</v>
      </c>
      <c r="B167" s="9">
        <v>2696.69</v>
      </c>
      <c r="C167" s="39">
        <v>21.71</v>
      </c>
      <c r="D167" s="40">
        <v>8.1159485304563208E-3</v>
      </c>
      <c r="E167" s="9">
        <v>2693.17</v>
      </c>
      <c r="F167" s="9">
        <v>2693.17</v>
      </c>
      <c r="G167" s="9">
        <v>2707.62</v>
      </c>
      <c r="H167" s="41"/>
      <c r="I167" s="9">
        <v>396789.61</v>
      </c>
    </row>
    <row r="168" spans="1:9" x14ac:dyDescent="0.3">
      <c r="A168" s="8">
        <v>43684</v>
      </c>
      <c r="B168" s="9">
        <v>2674.98</v>
      </c>
      <c r="C168" s="39">
        <v>-8.3699999999998909</v>
      </c>
      <c r="D168" s="40">
        <v>-3.1192352842528501E-3</v>
      </c>
      <c r="E168" s="9">
        <v>2683.11</v>
      </c>
      <c r="F168" s="9">
        <v>2666.41</v>
      </c>
      <c r="G168" s="9">
        <v>2696.53</v>
      </c>
      <c r="H168" s="41"/>
      <c r="I168" s="9">
        <v>490411.9</v>
      </c>
    </row>
    <row r="169" spans="1:9" x14ac:dyDescent="0.3">
      <c r="A169" s="8">
        <v>43683</v>
      </c>
      <c r="B169" s="9">
        <v>2683.35</v>
      </c>
      <c r="C169" s="39">
        <v>34.190000000000097</v>
      </c>
      <c r="D169" s="40">
        <v>1.2905977743888601E-2</v>
      </c>
      <c r="E169" s="9">
        <v>2654.34</v>
      </c>
      <c r="F169" s="9">
        <v>2654.11</v>
      </c>
      <c r="G169" s="9">
        <v>2686.86</v>
      </c>
      <c r="H169" s="41"/>
      <c r="I169" s="9">
        <v>476121.88</v>
      </c>
    </row>
    <row r="170" spans="1:9" x14ac:dyDescent="0.3">
      <c r="A170" s="8">
        <v>43682</v>
      </c>
      <c r="B170" s="9">
        <v>2649.16</v>
      </c>
      <c r="C170" s="39">
        <v>-25.740000000000201</v>
      </c>
      <c r="D170" s="40">
        <v>-9.6227896369958602E-3</v>
      </c>
      <c r="E170" s="9">
        <v>2666.85</v>
      </c>
      <c r="F170" s="9">
        <v>2645.12</v>
      </c>
      <c r="G170" s="9">
        <v>2676.61</v>
      </c>
      <c r="H170" s="41"/>
      <c r="I170" s="9">
        <v>523209.99</v>
      </c>
    </row>
    <row r="171" spans="1:9" x14ac:dyDescent="0.3">
      <c r="A171" s="8">
        <v>43679</v>
      </c>
      <c r="B171" s="9">
        <v>2674.9</v>
      </c>
      <c r="C171" s="39">
        <v>-54.52</v>
      </c>
      <c r="D171" s="40">
        <v>-1.9974939730785301E-2</v>
      </c>
      <c r="E171" s="9">
        <v>2707.65</v>
      </c>
      <c r="F171" s="9">
        <v>2673.97</v>
      </c>
      <c r="G171" s="9">
        <v>2716.6</v>
      </c>
      <c r="H171" s="41"/>
      <c r="I171" s="9">
        <v>671304.76</v>
      </c>
    </row>
    <row r="172" spans="1:9" x14ac:dyDescent="0.3">
      <c r="A172" s="8">
        <v>43678</v>
      </c>
      <c r="B172" s="9">
        <v>2729.42</v>
      </c>
      <c r="C172" s="39">
        <v>-10.079999999999901</v>
      </c>
      <c r="D172" s="40">
        <v>-3.6795035590435898E-3</v>
      </c>
      <c r="E172" s="9">
        <v>2727.68</v>
      </c>
      <c r="F172" s="9">
        <v>2722.48</v>
      </c>
      <c r="G172" s="9">
        <v>2737.91</v>
      </c>
      <c r="H172" s="41"/>
      <c r="I172" s="9">
        <v>406787.06</v>
      </c>
    </row>
    <row r="173" spans="1:9" x14ac:dyDescent="0.3">
      <c r="A173" s="8">
        <v>43677</v>
      </c>
      <c r="B173" s="9">
        <v>2739.5</v>
      </c>
      <c r="C173" s="39">
        <v>4.8200000000001602</v>
      </c>
      <c r="D173" s="40">
        <v>1.7625462576974899E-3</v>
      </c>
      <c r="E173" s="9">
        <v>2737.8</v>
      </c>
      <c r="F173" s="9">
        <v>2723.54</v>
      </c>
      <c r="G173" s="9">
        <v>2750.06</v>
      </c>
      <c r="H173" s="41"/>
      <c r="I173" s="9">
        <v>461832.49</v>
      </c>
    </row>
    <row r="174" spans="1:9" x14ac:dyDescent="0.3">
      <c r="A174" s="8">
        <v>43676</v>
      </c>
      <c r="B174" s="9">
        <v>2734.68</v>
      </c>
      <c r="C174" s="39">
        <v>6.40999999999985</v>
      </c>
      <c r="D174" s="40">
        <v>2.3494742089308798E-3</v>
      </c>
      <c r="E174" s="9">
        <v>2730.38</v>
      </c>
      <c r="F174" s="9">
        <v>2714.01</v>
      </c>
      <c r="G174" s="9">
        <v>2735.21</v>
      </c>
      <c r="H174" s="41"/>
      <c r="I174" s="9">
        <v>391327.66</v>
      </c>
    </row>
    <row r="175" spans="1:9" x14ac:dyDescent="0.3">
      <c r="A175" s="8">
        <v>43675</v>
      </c>
      <c r="B175" s="9">
        <v>2728.27</v>
      </c>
      <c r="C175" s="39">
        <v>12.590000000000099</v>
      </c>
      <c r="D175" s="40">
        <v>4.6360395922937E-3</v>
      </c>
      <c r="E175" s="9">
        <v>2715.74</v>
      </c>
      <c r="F175" s="9">
        <v>2714.44</v>
      </c>
      <c r="G175" s="9">
        <v>2732.86</v>
      </c>
      <c r="H175" s="41"/>
      <c r="I175" s="9">
        <v>343891.26</v>
      </c>
    </row>
    <row r="176" spans="1:9" x14ac:dyDescent="0.3">
      <c r="A176" s="8">
        <v>43672</v>
      </c>
      <c r="B176" s="9">
        <v>2715.68</v>
      </c>
      <c r="C176" s="39">
        <v>14.659999999999901</v>
      </c>
      <c r="D176" s="40">
        <v>5.4275792108166004E-3</v>
      </c>
      <c r="E176" s="9">
        <v>2697.21</v>
      </c>
      <c r="F176" s="9">
        <v>2694.84</v>
      </c>
      <c r="G176" s="9">
        <v>2733.32</v>
      </c>
      <c r="H176" s="41"/>
      <c r="I176" s="9">
        <v>738253.66</v>
      </c>
    </row>
    <row r="177" spans="1:9" x14ac:dyDescent="0.3">
      <c r="A177" s="8">
        <v>43671</v>
      </c>
      <c r="B177" s="9">
        <v>2701.02</v>
      </c>
      <c r="C177" s="39">
        <v>18.110000000000099</v>
      </c>
      <c r="D177" s="40">
        <v>6.7501332508358904E-3</v>
      </c>
      <c r="E177" s="9">
        <v>2679.38</v>
      </c>
      <c r="F177" s="9">
        <v>2665.21</v>
      </c>
      <c r="G177" s="9">
        <v>2723.44</v>
      </c>
      <c r="H177" s="41"/>
      <c r="I177" s="9">
        <v>690730.47</v>
      </c>
    </row>
    <row r="178" spans="1:9" x14ac:dyDescent="0.3">
      <c r="A178" s="8">
        <v>43670</v>
      </c>
      <c r="B178" s="9">
        <v>2682.91</v>
      </c>
      <c r="C178" s="39">
        <v>-18.150000000000102</v>
      </c>
      <c r="D178" s="40">
        <v>-6.7195841632544601E-3</v>
      </c>
      <c r="E178" s="9">
        <v>2706.73</v>
      </c>
      <c r="F178" s="9">
        <v>2677.35</v>
      </c>
      <c r="G178" s="9">
        <v>2708.5</v>
      </c>
      <c r="H178" s="41"/>
      <c r="I178" s="9">
        <v>339184.83</v>
      </c>
    </row>
    <row r="179" spans="1:9" x14ac:dyDescent="0.3">
      <c r="A179" s="8">
        <v>43669</v>
      </c>
      <c r="B179" s="9">
        <v>2701.06</v>
      </c>
      <c r="C179" s="39">
        <v>16.809999999999899</v>
      </c>
      <c r="D179" s="40">
        <v>6.2624569246530499E-3</v>
      </c>
      <c r="E179" s="9">
        <v>2686.98</v>
      </c>
      <c r="F179" s="9">
        <v>2683.39</v>
      </c>
      <c r="G179" s="9">
        <v>2709.24</v>
      </c>
      <c r="H179" s="41"/>
      <c r="I179" s="9">
        <v>341345.07</v>
      </c>
    </row>
    <row r="180" spans="1:9" x14ac:dyDescent="0.3">
      <c r="A180" s="8">
        <v>43668</v>
      </c>
      <c r="B180" s="9">
        <v>2684.25</v>
      </c>
      <c r="C180" s="39">
        <v>-16.320000000000199</v>
      </c>
      <c r="D180" s="40">
        <v>-6.0431686643931297E-3</v>
      </c>
      <c r="E180" s="9">
        <v>2699.31</v>
      </c>
      <c r="F180" s="9">
        <v>2684.25</v>
      </c>
      <c r="G180" s="9">
        <v>2705.07</v>
      </c>
      <c r="H180" s="41"/>
      <c r="I180" s="9">
        <v>348650.15</v>
      </c>
    </row>
    <row r="181" spans="1:9" x14ac:dyDescent="0.3">
      <c r="A181" s="8">
        <v>43665</v>
      </c>
      <c r="B181" s="9">
        <v>2700.57</v>
      </c>
      <c r="C181" s="39">
        <v>-2.01999999999998</v>
      </c>
      <c r="D181" s="40">
        <v>-7.4743116787969399E-4</v>
      </c>
      <c r="E181" s="9">
        <v>2710.44</v>
      </c>
      <c r="F181" s="9">
        <v>2700.54</v>
      </c>
      <c r="G181" s="9">
        <v>2726.89</v>
      </c>
      <c r="H181" s="41"/>
      <c r="I181" s="9">
        <v>320893.82</v>
      </c>
    </row>
    <row r="182" spans="1:9" x14ac:dyDescent="0.3">
      <c r="A182" s="8">
        <v>43664</v>
      </c>
      <c r="B182" s="9">
        <v>2702.59</v>
      </c>
      <c r="C182" s="39">
        <v>-10.579999999999901</v>
      </c>
      <c r="D182" s="40">
        <v>-3.8994976356070301E-3</v>
      </c>
      <c r="E182" s="9">
        <v>2705.63</v>
      </c>
      <c r="F182" s="9">
        <v>2694.74</v>
      </c>
      <c r="G182" s="9">
        <v>2714.55</v>
      </c>
      <c r="H182" s="41"/>
      <c r="I182" s="9">
        <v>305166.14</v>
      </c>
    </row>
    <row r="183" spans="1:9" x14ac:dyDescent="0.3">
      <c r="A183" s="8">
        <v>43663</v>
      </c>
      <c r="B183" s="9">
        <v>2713.17</v>
      </c>
      <c r="C183" s="39">
        <v>-42.71</v>
      </c>
      <c r="D183" s="40">
        <v>-1.54977720365183E-2</v>
      </c>
      <c r="E183" s="9">
        <v>2715.67</v>
      </c>
      <c r="F183" s="9">
        <v>2704.28</v>
      </c>
      <c r="G183" s="9">
        <v>2726.22</v>
      </c>
      <c r="H183" s="41"/>
      <c r="I183" s="9">
        <v>407581.23</v>
      </c>
    </row>
    <row r="184" spans="1:9" x14ac:dyDescent="0.3">
      <c r="A184" s="8">
        <v>43662</v>
      </c>
      <c r="B184" s="9">
        <v>2755.88</v>
      </c>
      <c r="C184" s="39">
        <v>-0.55999999999994499</v>
      </c>
      <c r="D184" s="40">
        <v>-2.0316059845305699E-4</v>
      </c>
      <c r="E184" s="9">
        <v>2754.05</v>
      </c>
      <c r="F184" s="9">
        <v>2736.44</v>
      </c>
      <c r="G184" s="9">
        <v>2757.35</v>
      </c>
      <c r="H184" s="41"/>
      <c r="I184" s="9">
        <v>414616.61</v>
      </c>
    </row>
    <row r="185" spans="1:9" x14ac:dyDescent="0.3">
      <c r="A185" s="8">
        <v>43661</v>
      </c>
      <c r="B185" s="9">
        <v>2756.44</v>
      </c>
      <c r="C185" s="39">
        <v>-21.139999999999901</v>
      </c>
      <c r="D185" s="40">
        <v>-7.6109418990631698E-3</v>
      </c>
      <c r="E185" s="9">
        <v>2783.45</v>
      </c>
      <c r="F185" s="9">
        <v>2755.43</v>
      </c>
      <c r="G185" s="9">
        <v>2785.8</v>
      </c>
      <c r="H185" s="41"/>
      <c r="I185" s="9">
        <v>390477.46</v>
      </c>
    </row>
    <row r="186" spans="1:9" x14ac:dyDescent="0.3">
      <c r="A186" s="8">
        <v>43658</v>
      </c>
      <c r="B186" s="9">
        <v>2777.58</v>
      </c>
      <c r="C186" s="39">
        <v>-12.079999999999901</v>
      </c>
      <c r="D186" s="40">
        <v>-4.3302768079263899E-3</v>
      </c>
      <c r="E186" s="9">
        <v>2787.09</v>
      </c>
      <c r="F186" s="9">
        <v>2760.46</v>
      </c>
      <c r="G186" s="9">
        <v>2788.7</v>
      </c>
      <c r="H186" s="41"/>
      <c r="I186" s="9">
        <v>384233.66</v>
      </c>
    </row>
    <row r="187" spans="1:9" x14ac:dyDescent="0.3">
      <c r="A187" s="8">
        <v>43657</v>
      </c>
      <c r="B187" s="9">
        <v>2789.66</v>
      </c>
      <c r="C187" s="39">
        <v>-33.090000000000103</v>
      </c>
      <c r="D187" s="40">
        <v>-1.1722610929058601E-2</v>
      </c>
      <c r="E187" s="9">
        <v>2825.2</v>
      </c>
      <c r="F187" s="9">
        <v>2779.41</v>
      </c>
      <c r="G187" s="9">
        <v>2828.72</v>
      </c>
      <c r="H187" s="41"/>
      <c r="I187" s="9">
        <v>444879.01</v>
      </c>
    </row>
    <row r="188" spans="1:9" x14ac:dyDescent="0.3">
      <c r="A188" s="8">
        <v>43656</v>
      </c>
      <c r="B188" s="9">
        <v>2822.75</v>
      </c>
      <c r="C188" s="39">
        <v>9.0000000000145505E-2</v>
      </c>
      <c r="D188" s="40">
        <v>3.18848178668864E-5</v>
      </c>
      <c r="E188" s="9">
        <v>2824.79</v>
      </c>
      <c r="F188" s="9">
        <v>2808.76</v>
      </c>
      <c r="G188" s="9">
        <v>2833.18</v>
      </c>
      <c r="H188" s="41"/>
      <c r="I188" s="9">
        <v>464083.47</v>
      </c>
    </row>
    <row r="189" spans="1:9" x14ac:dyDescent="0.3">
      <c r="A189" s="8">
        <v>43655</v>
      </c>
      <c r="B189" s="9">
        <v>2822.66</v>
      </c>
      <c r="C189" s="39">
        <v>0.109999999999673</v>
      </c>
      <c r="D189" s="40">
        <v>3.8971851694273799E-5</v>
      </c>
      <c r="E189" s="9">
        <v>2821.89</v>
      </c>
      <c r="F189" s="9">
        <v>2816.79</v>
      </c>
      <c r="G189" s="9">
        <v>2835.18</v>
      </c>
      <c r="H189" s="41"/>
      <c r="I189" s="9">
        <v>354140.6</v>
      </c>
    </row>
    <row r="190" spans="1:9" x14ac:dyDescent="0.3">
      <c r="A190" s="8">
        <v>43654</v>
      </c>
      <c r="B190" s="9">
        <v>2822.55</v>
      </c>
      <c r="C190" s="39">
        <v>-12.799999999999701</v>
      </c>
      <c r="D190" s="40">
        <v>-4.5144338441461297E-3</v>
      </c>
      <c r="E190" s="9">
        <v>2823.14</v>
      </c>
      <c r="F190" s="9">
        <v>2806.97</v>
      </c>
      <c r="G190" s="9">
        <v>2823.67</v>
      </c>
      <c r="H190" s="41"/>
      <c r="I190" s="9">
        <v>405890.81</v>
      </c>
    </row>
    <row r="191" spans="1:9" x14ac:dyDescent="0.3">
      <c r="A191" s="8">
        <v>43651</v>
      </c>
      <c r="B191" s="9">
        <v>2835.35</v>
      </c>
      <c r="C191" s="39">
        <v>-7.4300000000002902</v>
      </c>
      <c r="D191" s="40">
        <v>-2.6136387620569598E-3</v>
      </c>
      <c r="E191" s="9">
        <v>2842.97</v>
      </c>
      <c r="F191" s="9">
        <v>2827.96</v>
      </c>
      <c r="G191" s="9">
        <v>2848.4</v>
      </c>
      <c r="H191" s="41"/>
      <c r="I191" s="9">
        <v>441913.58</v>
      </c>
    </row>
    <row r="192" spans="1:9" x14ac:dyDescent="0.3">
      <c r="A192" s="8">
        <v>43650</v>
      </c>
      <c r="B192" s="9">
        <v>2842.78</v>
      </c>
      <c r="C192" s="39">
        <v>18.8300000000004</v>
      </c>
      <c r="D192" s="40">
        <v>6.6679650843677798E-3</v>
      </c>
      <c r="E192" s="9">
        <v>2823.33</v>
      </c>
      <c r="F192" s="9">
        <v>2813.66</v>
      </c>
      <c r="G192" s="9">
        <v>2842.78</v>
      </c>
      <c r="H192" s="41"/>
      <c r="I192" s="9">
        <v>469506.46</v>
      </c>
    </row>
    <row r="193" spans="1:9" x14ac:dyDescent="0.3">
      <c r="A193" s="8">
        <v>43649</v>
      </c>
      <c r="B193" s="9">
        <v>2823.95</v>
      </c>
      <c r="C193" s="39">
        <v>14.139999999999899</v>
      </c>
      <c r="D193" s="40">
        <v>5.0323687366761001E-3</v>
      </c>
      <c r="E193" s="9">
        <v>2810.1</v>
      </c>
      <c r="F193" s="9">
        <v>2799.6</v>
      </c>
      <c r="G193" s="9">
        <v>2827.76</v>
      </c>
      <c r="H193" s="41"/>
      <c r="I193" s="9">
        <v>454050.2</v>
      </c>
    </row>
    <row r="194" spans="1:9" x14ac:dyDescent="0.3">
      <c r="A194" s="8">
        <v>43648</v>
      </c>
      <c r="B194" s="9">
        <v>2809.81</v>
      </c>
      <c r="C194" s="39">
        <v>8.3400000000001508</v>
      </c>
      <c r="D194" s="40">
        <v>2.9770084991094501E-3</v>
      </c>
      <c r="E194" s="9">
        <v>2802.82</v>
      </c>
      <c r="F194" s="9">
        <v>2795.36</v>
      </c>
      <c r="G194" s="9">
        <v>2810.02</v>
      </c>
      <c r="H194" s="41"/>
      <c r="I194" s="9">
        <v>372336.7</v>
      </c>
    </row>
    <row r="195" spans="1:9" x14ac:dyDescent="0.3">
      <c r="A195" s="8">
        <v>43647</v>
      </c>
      <c r="B195" s="9">
        <v>2801.47</v>
      </c>
      <c r="C195" s="39">
        <v>35.619999999999898</v>
      </c>
      <c r="D195" s="40">
        <v>1.28785002802032E-2</v>
      </c>
      <c r="E195" s="9">
        <v>2777.08</v>
      </c>
      <c r="F195" s="9">
        <v>2777.08</v>
      </c>
      <c r="G195" s="9">
        <v>2813.44</v>
      </c>
      <c r="H195" s="41"/>
      <c r="I195" s="9">
        <v>553258.32999999996</v>
      </c>
    </row>
    <row r="196" spans="1:9" x14ac:dyDescent="0.3">
      <c r="A196" s="8">
        <v>43644</v>
      </c>
      <c r="B196" s="9">
        <v>2765.85</v>
      </c>
      <c r="C196" s="39">
        <v>-13.809999999999899</v>
      </c>
      <c r="D196" s="40">
        <v>-4.9682335249634701E-3</v>
      </c>
      <c r="E196" s="9">
        <v>2777.94</v>
      </c>
      <c r="F196" s="9">
        <v>2761.46</v>
      </c>
      <c r="G196" s="9">
        <v>2786.66</v>
      </c>
      <c r="H196" s="41"/>
      <c r="I196" s="9">
        <v>417694.35</v>
      </c>
    </row>
    <row r="197" spans="1:9" x14ac:dyDescent="0.3">
      <c r="A197" s="8">
        <v>43643</v>
      </c>
      <c r="B197" s="9">
        <v>2779.66</v>
      </c>
      <c r="C197" s="39">
        <v>4.51999999999998</v>
      </c>
      <c r="D197" s="40">
        <v>1.6287466578262699E-3</v>
      </c>
      <c r="E197" s="9">
        <v>2774.75</v>
      </c>
      <c r="F197" s="9">
        <v>2765.61</v>
      </c>
      <c r="G197" s="9">
        <v>2790.59</v>
      </c>
      <c r="H197" s="41"/>
      <c r="I197" s="9">
        <v>379026.08</v>
      </c>
    </row>
    <row r="198" spans="1:9" x14ac:dyDescent="0.3">
      <c r="A198" s="8">
        <v>43642</v>
      </c>
      <c r="B198" s="9">
        <v>2775.14</v>
      </c>
      <c r="C198" s="39">
        <v>21.179999999999801</v>
      </c>
      <c r="D198" s="40">
        <v>7.6907435111620501E-3</v>
      </c>
      <c r="E198" s="9">
        <v>2754.91</v>
      </c>
      <c r="F198" s="9">
        <v>2751.51</v>
      </c>
      <c r="G198" s="9">
        <v>2778.25</v>
      </c>
      <c r="H198" s="41"/>
      <c r="I198" s="9">
        <v>388070.18</v>
      </c>
    </row>
    <row r="199" spans="1:9" x14ac:dyDescent="0.3">
      <c r="A199" s="8">
        <v>43641</v>
      </c>
      <c r="B199" s="9">
        <v>2753.96</v>
      </c>
      <c r="C199" s="39">
        <v>-8.6900000000000492</v>
      </c>
      <c r="D199" s="40">
        <v>-3.1455305594266601E-3</v>
      </c>
      <c r="E199" s="9">
        <v>2761.39</v>
      </c>
      <c r="F199" s="9">
        <v>2738.34</v>
      </c>
      <c r="G199" s="9">
        <v>2763.88</v>
      </c>
      <c r="H199" s="41"/>
      <c r="I199" s="9">
        <v>346385.11</v>
      </c>
    </row>
    <row r="200" spans="1:9" x14ac:dyDescent="0.3">
      <c r="A200" s="8">
        <v>43640</v>
      </c>
      <c r="B200" s="9">
        <v>2762.65</v>
      </c>
      <c r="C200" s="39">
        <v>1.4200000000000701</v>
      </c>
      <c r="D200" s="40">
        <v>5.1426357094485904E-4</v>
      </c>
      <c r="E200" s="9">
        <v>2762.17</v>
      </c>
      <c r="F200" s="9">
        <v>2758.18</v>
      </c>
      <c r="G200" s="9">
        <v>2772.37</v>
      </c>
      <c r="H200" s="41"/>
      <c r="I200" s="9">
        <v>305924.28999999998</v>
      </c>
    </row>
    <row r="201" spans="1:9" x14ac:dyDescent="0.3">
      <c r="A201" s="8">
        <v>43637</v>
      </c>
      <c r="B201" s="9">
        <v>2761.23</v>
      </c>
      <c r="C201" s="39">
        <v>-18.9699999999998</v>
      </c>
      <c r="D201" s="40">
        <v>-6.8232501258901502E-3</v>
      </c>
      <c r="E201" s="9">
        <v>2777.54</v>
      </c>
      <c r="F201" s="9">
        <v>2750.54</v>
      </c>
      <c r="G201" s="9">
        <v>2779.32</v>
      </c>
      <c r="H201" s="41"/>
      <c r="I201" s="9">
        <v>620904.78</v>
      </c>
    </row>
    <row r="202" spans="1:9" x14ac:dyDescent="0.3">
      <c r="A202" s="8">
        <v>43636</v>
      </c>
      <c r="B202" s="9">
        <v>2780.2</v>
      </c>
      <c r="C202" s="39">
        <v>21.079999999999899</v>
      </c>
      <c r="D202" s="40">
        <v>7.64011713879785E-3</v>
      </c>
      <c r="E202" s="9">
        <v>2758.53</v>
      </c>
      <c r="F202" s="9">
        <v>2760.2</v>
      </c>
      <c r="G202" s="9">
        <v>2788.19</v>
      </c>
      <c r="H202" s="41"/>
      <c r="I202" s="9">
        <v>713036.78</v>
      </c>
    </row>
    <row r="203" spans="1:9" x14ac:dyDescent="0.3">
      <c r="A203" s="8">
        <v>43635</v>
      </c>
      <c r="B203" s="9">
        <v>2759.12</v>
      </c>
      <c r="C203" s="39">
        <v>-2.5700000000001602</v>
      </c>
      <c r="D203" s="40">
        <v>-9.3058960274330698E-4</v>
      </c>
      <c r="E203" s="9">
        <v>2763.07</v>
      </c>
      <c r="F203" s="9">
        <v>2751.58</v>
      </c>
      <c r="G203" s="9">
        <v>2775.83</v>
      </c>
      <c r="H203" s="41"/>
      <c r="I203" s="9">
        <v>398416.89</v>
      </c>
    </row>
    <row r="204" spans="1:9" x14ac:dyDescent="0.3">
      <c r="A204" s="8">
        <v>43634</v>
      </c>
      <c r="B204" s="9">
        <v>2761.69</v>
      </c>
      <c r="C204" s="39">
        <v>27.380000000000098</v>
      </c>
      <c r="D204" s="40">
        <v>1.0013495177942601E-2</v>
      </c>
      <c r="E204" s="9">
        <v>2732.47</v>
      </c>
      <c r="F204" s="9">
        <v>2723.99</v>
      </c>
      <c r="G204" s="9">
        <v>2761.69</v>
      </c>
      <c r="H204" s="41"/>
      <c r="I204" s="9">
        <v>461779.18</v>
      </c>
    </row>
    <row r="205" spans="1:9" x14ac:dyDescent="0.3">
      <c r="A205" s="8">
        <v>43633</v>
      </c>
      <c r="B205" s="9">
        <v>2734.31</v>
      </c>
      <c r="C205" s="39">
        <v>-4.9700000000002502</v>
      </c>
      <c r="D205" s="40">
        <v>-1.8143453754272099E-3</v>
      </c>
      <c r="E205" s="9">
        <v>2737.97</v>
      </c>
      <c r="F205" s="9">
        <v>2728.61</v>
      </c>
      <c r="G205" s="9">
        <v>2757.89</v>
      </c>
      <c r="H205" s="41"/>
      <c r="I205" s="9">
        <v>438182.75</v>
      </c>
    </row>
    <row r="206" spans="1:9" x14ac:dyDescent="0.3">
      <c r="A206" s="8">
        <v>43630</v>
      </c>
      <c r="B206" s="9">
        <v>2739.28</v>
      </c>
      <c r="C206" s="39">
        <v>-19.079999999999899</v>
      </c>
      <c r="D206" s="40">
        <v>-6.9171536710218896E-3</v>
      </c>
      <c r="E206" s="9">
        <v>2757.58</v>
      </c>
      <c r="F206" s="9">
        <v>2738.62</v>
      </c>
      <c r="G206" s="9">
        <v>2772.06</v>
      </c>
      <c r="H206" s="41"/>
      <c r="I206" s="9">
        <v>455502.1</v>
      </c>
    </row>
    <row r="207" spans="1:9" x14ac:dyDescent="0.3">
      <c r="A207" s="8">
        <v>43629</v>
      </c>
      <c r="B207" s="9">
        <v>2758.36</v>
      </c>
      <c r="C207" s="39">
        <v>6.61000000000013</v>
      </c>
      <c r="D207" s="40">
        <v>2.4021077496139301E-3</v>
      </c>
      <c r="E207" s="9">
        <v>2750.42</v>
      </c>
      <c r="F207" s="9">
        <v>2734.4</v>
      </c>
      <c r="G207" s="9">
        <v>2759.16</v>
      </c>
      <c r="H207" s="41"/>
      <c r="I207" s="9">
        <v>602711.06999999995</v>
      </c>
    </row>
    <row r="208" spans="1:9" x14ac:dyDescent="0.3">
      <c r="A208" s="8">
        <v>43627</v>
      </c>
      <c r="B208" s="9">
        <v>2751.75</v>
      </c>
      <c r="C208" s="39">
        <v>9.1599999999998492</v>
      </c>
      <c r="D208" s="40">
        <v>3.33990862651722E-3</v>
      </c>
      <c r="E208" s="9">
        <v>2718.13</v>
      </c>
      <c r="F208" s="9">
        <v>2717.75</v>
      </c>
      <c r="G208" s="9">
        <v>2759.57</v>
      </c>
      <c r="H208" s="41"/>
      <c r="I208" s="9">
        <v>627093.73</v>
      </c>
    </row>
    <row r="209" spans="1:9" x14ac:dyDescent="0.3">
      <c r="A209" s="8">
        <v>43626</v>
      </c>
      <c r="B209" s="9">
        <v>2742.59</v>
      </c>
      <c r="C209" s="39">
        <v>12.98</v>
      </c>
      <c r="D209" s="40">
        <v>4.7552580771612098E-3</v>
      </c>
      <c r="E209" s="9">
        <v>2734.16</v>
      </c>
      <c r="F209" s="9">
        <v>2725.65</v>
      </c>
      <c r="G209" s="9">
        <v>2746.8</v>
      </c>
      <c r="H209" s="41"/>
      <c r="I209" s="9">
        <v>465663.22</v>
      </c>
    </row>
    <row r="210" spans="1:9" x14ac:dyDescent="0.3">
      <c r="A210" s="8">
        <v>43623</v>
      </c>
      <c r="B210" s="9">
        <v>2729.61</v>
      </c>
      <c r="C210" s="39">
        <v>1.36000000000013</v>
      </c>
      <c r="D210" s="40">
        <v>4.9848804178507405E-4</v>
      </c>
      <c r="E210" s="9">
        <v>2734.94</v>
      </c>
      <c r="F210" s="9">
        <v>2725.43</v>
      </c>
      <c r="G210" s="9">
        <v>2743.11</v>
      </c>
      <c r="H210" s="41"/>
      <c r="I210" s="9">
        <v>540647.9</v>
      </c>
    </row>
    <row r="211" spans="1:9" x14ac:dyDescent="0.3">
      <c r="A211" s="8">
        <v>43622</v>
      </c>
      <c r="B211" s="9">
        <v>2728.25</v>
      </c>
      <c r="C211" s="39">
        <v>26.409999999999901</v>
      </c>
      <c r="D211" s="40">
        <v>9.7748201225830705E-3</v>
      </c>
      <c r="E211" s="9">
        <v>2701.55</v>
      </c>
      <c r="F211" s="9">
        <v>2700.3</v>
      </c>
      <c r="G211" s="9">
        <v>2731.73</v>
      </c>
      <c r="H211" s="41"/>
      <c r="I211" s="9">
        <v>507359.42</v>
      </c>
    </row>
    <row r="212" spans="1:9" x14ac:dyDescent="0.3">
      <c r="A212" s="8">
        <v>43621</v>
      </c>
      <c r="B212" s="9">
        <v>2701.84</v>
      </c>
      <c r="C212" s="39">
        <v>-4.4499999999998199</v>
      </c>
      <c r="D212" s="40">
        <v>-1.64431749738565E-3</v>
      </c>
      <c r="E212" s="9">
        <v>2706.66</v>
      </c>
      <c r="F212" s="9">
        <v>2690.43</v>
      </c>
      <c r="G212" s="9">
        <v>2713.82</v>
      </c>
      <c r="H212" s="41"/>
      <c r="I212" s="9">
        <v>451649.79</v>
      </c>
    </row>
    <row r="213" spans="1:9" x14ac:dyDescent="0.3">
      <c r="A213" s="8">
        <v>43620</v>
      </c>
      <c r="B213" s="9">
        <v>2706.29</v>
      </c>
      <c r="C213" s="39">
        <v>-23.639999999999901</v>
      </c>
      <c r="D213" s="40">
        <v>-8.6595626994098295E-3</v>
      </c>
      <c r="E213" s="9">
        <v>2726.06</v>
      </c>
      <c r="F213" s="9">
        <v>2690.13</v>
      </c>
      <c r="G213" s="9">
        <v>2731.1</v>
      </c>
      <c r="H213" s="41"/>
      <c r="I213" s="9">
        <v>704391.34</v>
      </c>
    </row>
    <row r="214" spans="1:9" x14ac:dyDescent="0.3">
      <c r="A214" s="8">
        <v>43619</v>
      </c>
      <c r="B214" s="9">
        <v>2729.93</v>
      </c>
      <c r="C214" s="39">
        <v>64.599999999999895</v>
      </c>
      <c r="D214" s="40">
        <v>2.42371488708715E-2</v>
      </c>
      <c r="E214" s="9">
        <v>2660.64</v>
      </c>
      <c r="F214" s="9">
        <v>2649.78</v>
      </c>
      <c r="G214" s="9">
        <v>2743.81</v>
      </c>
      <c r="H214" s="41"/>
      <c r="I214" s="9">
        <v>979762.86</v>
      </c>
    </row>
    <row r="215" spans="1:9" x14ac:dyDescent="0.3">
      <c r="A215" s="8">
        <v>43616</v>
      </c>
      <c r="B215" s="9">
        <v>2665.33</v>
      </c>
      <c r="C215" s="39">
        <v>5.8099999999999499</v>
      </c>
      <c r="D215" s="40">
        <v>2.1846047407050699E-3</v>
      </c>
      <c r="E215" s="9">
        <v>2655.76</v>
      </c>
      <c r="F215" s="9">
        <v>2639.19</v>
      </c>
      <c r="G215" s="9">
        <v>2665.42</v>
      </c>
      <c r="H215" s="41"/>
      <c r="I215" s="9">
        <v>446932.3</v>
      </c>
    </row>
    <row r="216" spans="1:9" x14ac:dyDescent="0.3">
      <c r="A216" s="8">
        <v>43615</v>
      </c>
      <c r="B216" s="9">
        <v>2659.52</v>
      </c>
      <c r="C216" s="39">
        <v>18.369999999999902</v>
      </c>
      <c r="D216" s="40">
        <v>6.9553035609487904E-3</v>
      </c>
      <c r="E216" s="9">
        <v>2645</v>
      </c>
      <c r="F216" s="9">
        <v>2642.27</v>
      </c>
      <c r="G216" s="9">
        <v>2665.28</v>
      </c>
      <c r="H216" s="41"/>
      <c r="I216" s="9">
        <v>472167.36</v>
      </c>
    </row>
    <row r="217" spans="1:9" x14ac:dyDescent="0.3">
      <c r="A217" s="8">
        <v>43614</v>
      </c>
      <c r="B217" s="9">
        <v>2641.15</v>
      </c>
      <c r="C217" s="39">
        <v>31.369999999999902</v>
      </c>
      <c r="D217" s="40">
        <v>1.2020170282552501E-2</v>
      </c>
      <c r="E217" s="9">
        <v>2607.11</v>
      </c>
      <c r="F217" s="9">
        <v>2600.79</v>
      </c>
      <c r="G217" s="9">
        <v>2642.23</v>
      </c>
      <c r="H217" s="41"/>
      <c r="I217" s="9">
        <v>491068.17</v>
      </c>
    </row>
    <row r="218" spans="1:9" x14ac:dyDescent="0.3">
      <c r="A218" s="8">
        <v>43613</v>
      </c>
      <c r="B218" s="9">
        <v>2609.7800000000002</v>
      </c>
      <c r="C218" s="39">
        <v>-23.1699999999996</v>
      </c>
      <c r="D218" s="40">
        <v>-8.8000151920847799E-3</v>
      </c>
      <c r="E218" s="9">
        <v>2634.13</v>
      </c>
      <c r="F218" s="9">
        <v>2596.3000000000002</v>
      </c>
      <c r="G218" s="9">
        <v>2640.81</v>
      </c>
      <c r="H218" s="41"/>
      <c r="I218" s="9">
        <v>989455.18</v>
      </c>
    </row>
    <row r="219" spans="1:9" x14ac:dyDescent="0.3">
      <c r="A219" s="8">
        <v>43612</v>
      </c>
      <c r="B219" s="9">
        <v>2632.95</v>
      </c>
      <c r="C219" s="39">
        <v>13.71</v>
      </c>
      <c r="D219" s="40">
        <v>5.2343427864571497E-3</v>
      </c>
      <c r="E219" s="9">
        <v>2620</v>
      </c>
      <c r="F219" s="9">
        <v>2617.63</v>
      </c>
      <c r="G219" s="9">
        <v>2632.95</v>
      </c>
      <c r="H219" s="41"/>
      <c r="I219" s="9">
        <v>235308.67</v>
      </c>
    </row>
    <row r="220" spans="1:9" x14ac:dyDescent="0.3">
      <c r="A220" s="8">
        <v>43609</v>
      </c>
      <c r="B220" s="9">
        <v>2619.2399999999998</v>
      </c>
      <c r="C220" s="39">
        <v>0.62999999999965395</v>
      </c>
      <c r="D220" s="40">
        <v>2.40585654221001E-4</v>
      </c>
      <c r="E220" s="9">
        <v>2621.94</v>
      </c>
      <c r="F220" s="9">
        <v>2616.56</v>
      </c>
      <c r="G220" s="9">
        <v>2642.4</v>
      </c>
      <c r="H220" s="41"/>
      <c r="I220" s="9">
        <v>497114.43</v>
      </c>
    </row>
    <row r="221" spans="1:9" x14ac:dyDescent="0.3">
      <c r="A221" s="8">
        <v>43608</v>
      </c>
      <c r="B221" s="9">
        <v>2618.61</v>
      </c>
      <c r="C221" s="39">
        <v>-20.099999999999898</v>
      </c>
      <c r="D221" s="40">
        <v>-7.6173584819854796E-3</v>
      </c>
      <c r="E221" s="9">
        <v>2634.19</v>
      </c>
      <c r="F221" s="9">
        <v>2615.6999999999998</v>
      </c>
      <c r="G221" s="9">
        <v>2634.07</v>
      </c>
      <c r="H221" s="41"/>
      <c r="I221" s="9">
        <v>497477.82</v>
      </c>
    </row>
    <row r="222" spans="1:9" x14ac:dyDescent="0.3">
      <c r="A222" s="8">
        <v>43607</v>
      </c>
      <c r="B222" s="9">
        <v>2638.71</v>
      </c>
      <c r="C222" s="39">
        <v>22.179999999999801</v>
      </c>
      <c r="D222" s="40">
        <v>8.4768758623061206E-3</v>
      </c>
      <c r="E222" s="9">
        <v>2619.66</v>
      </c>
      <c r="F222" s="9">
        <v>2610.46</v>
      </c>
      <c r="G222" s="9">
        <v>2645.7</v>
      </c>
      <c r="H222" s="41"/>
      <c r="I222" s="9">
        <v>452538.28</v>
      </c>
    </row>
    <row r="223" spans="1:9" x14ac:dyDescent="0.3">
      <c r="A223" s="8">
        <v>43606</v>
      </c>
      <c r="B223" s="9">
        <v>2616.5300000000002</v>
      </c>
      <c r="C223" s="39">
        <v>44.880000000000102</v>
      </c>
      <c r="D223" s="40">
        <v>1.74518305368149E-2</v>
      </c>
      <c r="E223" s="9">
        <v>2575.15</v>
      </c>
      <c r="F223" s="9">
        <v>2572.36</v>
      </c>
      <c r="G223" s="9">
        <v>2619.77</v>
      </c>
      <c r="H223" s="41"/>
      <c r="I223" s="9">
        <v>564035.38</v>
      </c>
    </row>
    <row r="224" spans="1:9" x14ac:dyDescent="0.3">
      <c r="A224" s="8">
        <v>43605</v>
      </c>
      <c r="B224" s="9">
        <v>2571.65</v>
      </c>
      <c r="C224" s="39">
        <v>-5.8299999999999299</v>
      </c>
      <c r="D224" s="40">
        <v>-2.26189921939256E-3</v>
      </c>
      <c r="E224" s="9">
        <v>2582.0100000000002</v>
      </c>
      <c r="F224" s="9">
        <v>2567.11</v>
      </c>
      <c r="G224" s="9">
        <v>2588.39</v>
      </c>
      <c r="H224" s="41"/>
      <c r="I224" s="9">
        <v>341768.59</v>
      </c>
    </row>
    <row r="225" spans="1:9" x14ac:dyDescent="0.3">
      <c r="A225" s="8">
        <v>43602</v>
      </c>
      <c r="B225" s="9">
        <v>2577.48</v>
      </c>
      <c r="C225" s="39">
        <v>-3.63000000000011</v>
      </c>
      <c r="D225" s="40">
        <v>-1.4063716773016701E-3</v>
      </c>
      <c r="E225" s="9">
        <v>2576.4499999999998</v>
      </c>
      <c r="F225" s="9">
        <v>2569.1</v>
      </c>
      <c r="G225" s="9">
        <v>2587.2600000000002</v>
      </c>
      <c r="H225" s="41"/>
      <c r="I225" s="9">
        <v>425546.42</v>
      </c>
    </row>
    <row r="226" spans="1:9" x14ac:dyDescent="0.3">
      <c r="A226" s="8">
        <v>43601</v>
      </c>
      <c r="B226" s="9">
        <v>2581.11</v>
      </c>
      <c r="C226" s="39">
        <v>26.620000000000299</v>
      </c>
      <c r="D226" s="40">
        <v>1.0420866787499801E-2</v>
      </c>
      <c r="E226" s="9">
        <v>2552.69</v>
      </c>
      <c r="F226" s="9">
        <v>2552.34</v>
      </c>
      <c r="G226" s="9">
        <v>2590.46</v>
      </c>
      <c r="H226" s="41"/>
      <c r="I226" s="9">
        <v>616542.23</v>
      </c>
    </row>
    <row r="227" spans="1:9" x14ac:dyDescent="0.3">
      <c r="A227" s="8">
        <v>43600</v>
      </c>
      <c r="B227" s="9">
        <v>2554.4899999999998</v>
      </c>
      <c r="C227" s="39">
        <v>-7.84000000000015</v>
      </c>
      <c r="D227" s="40">
        <v>-3.0597151811047499E-3</v>
      </c>
      <c r="E227" s="9">
        <v>2569.33</v>
      </c>
      <c r="F227" s="9">
        <v>2549.17</v>
      </c>
      <c r="G227" s="9">
        <v>2576.56</v>
      </c>
      <c r="H227" s="41"/>
      <c r="I227" s="9">
        <v>660548.07999999996</v>
      </c>
    </row>
    <row r="228" spans="1:9" x14ac:dyDescent="0.3">
      <c r="A228" s="8">
        <v>43599</v>
      </c>
      <c r="B228" s="9">
        <v>2562.33</v>
      </c>
      <c r="C228" s="39">
        <v>53.46</v>
      </c>
      <c r="D228" s="40">
        <v>2.1308397804589301E-2</v>
      </c>
      <c r="E228" s="9">
        <v>2508.9299999999998</v>
      </c>
      <c r="F228" s="9">
        <v>2509.5100000000002</v>
      </c>
      <c r="G228" s="9">
        <v>2566.92</v>
      </c>
      <c r="H228" s="41"/>
      <c r="I228" s="9">
        <v>821822.16</v>
      </c>
    </row>
    <row r="229" spans="1:9" x14ac:dyDescent="0.3">
      <c r="A229" s="8">
        <v>43598</v>
      </c>
      <c r="B229" s="9">
        <v>2508.87</v>
      </c>
      <c r="C229" s="39">
        <v>-6</v>
      </c>
      <c r="D229" s="40">
        <v>-2.3858092068377301E-3</v>
      </c>
      <c r="E229" s="9">
        <v>2512.23</v>
      </c>
      <c r="F229" s="9">
        <v>2506.4699999999998</v>
      </c>
      <c r="G229" s="9">
        <v>2531.54</v>
      </c>
      <c r="H229" s="41"/>
      <c r="I229" s="9">
        <v>343237.43</v>
      </c>
    </row>
    <row r="230" spans="1:9" x14ac:dyDescent="0.3">
      <c r="A230" s="8">
        <v>43595</v>
      </c>
      <c r="B230" s="9">
        <v>2514.87</v>
      </c>
      <c r="C230" s="39">
        <v>-29.559999999999899</v>
      </c>
      <c r="D230" s="40">
        <v>-1.1617533199970101E-2</v>
      </c>
      <c r="E230" s="9">
        <v>2538.16</v>
      </c>
      <c r="F230" s="9">
        <v>2511.16</v>
      </c>
      <c r="G230" s="9">
        <v>2540.33</v>
      </c>
      <c r="H230" s="41"/>
      <c r="I230" s="9">
        <v>325395.58</v>
      </c>
    </row>
    <row r="231" spans="1:9" x14ac:dyDescent="0.3">
      <c r="A231" s="8">
        <v>43593</v>
      </c>
      <c r="B231" s="9">
        <v>2544.4299999999998</v>
      </c>
      <c r="C231" s="39">
        <v>-20.670000000000101</v>
      </c>
      <c r="D231" s="40">
        <v>-8.0581653736696707E-3</v>
      </c>
      <c r="E231" s="9">
        <v>2563.66</v>
      </c>
      <c r="F231" s="9">
        <v>2544.4299999999998</v>
      </c>
      <c r="G231" s="9">
        <v>2564.38</v>
      </c>
      <c r="H231" s="41"/>
      <c r="I231" s="9">
        <v>315535.96000000002</v>
      </c>
    </row>
    <row r="232" spans="1:9" x14ac:dyDescent="0.3">
      <c r="A232" s="8">
        <v>43592</v>
      </c>
      <c r="B232" s="9">
        <v>2565.1</v>
      </c>
      <c r="C232" s="39">
        <v>-14.6500000000001</v>
      </c>
      <c r="D232" s="40">
        <v>-5.67884484930714E-3</v>
      </c>
      <c r="E232" s="9">
        <v>2579.59</v>
      </c>
      <c r="F232" s="9">
        <v>2556.98</v>
      </c>
      <c r="G232" s="9">
        <v>2583.1799999999998</v>
      </c>
      <c r="H232" s="41"/>
      <c r="I232" s="9">
        <v>360680.48</v>
      </c>
    </row>
    <row r="233" spans="1:9" x14ac:dyDescent="0.3">
      <c r="A233" s="8">
        <v>43591</v>
      </c>
      <c r="B233" s="9">
        <v>2579.75</v>
      </c>
      <c r="C233" s="39">
        <v>-1.1999999999998201</v>
      </c>
      <c r="D233" s="40">
        <v>-4.6494507836254798E-4</v>
      </c>
      <c r="E233" s="9">
        <v>2569.2800000000002</v>
      </c>
      <c r="F233" s="9">
        <v>2552.34</v>
      </c>
      <c r="G233" s="9">
        <v>2579.75</v>
      </c>
      <c r="H233" s="41"/>
      <c r="I233" s="9">
        <v>260220.39</v>
      </c>
    </row>
    <row r="234" spans="1:9" x14ac:dyDescent="0.3">
      <c r="A234" s="8">
        <v>43588</v>
      </c>
      <c r="B234" s="9">
        <v>2580.9499999999998</v>
      </c>
      <c r="C234" s="39">
        <v>5.73000000000002</v>
      </c>
      <c r="D234" s="40">
        <v>2.22505261686381E-3</v>
      </c>
      <c r="E234" s="9">
        <v>2574.11</v>
      </c>
      <c r="F234" s="9">
        <v>2572.84</v>
      </c>
      <c r="G234" s="9">
        <v>2587.09</v>
      </c>
      <c r="H234" s="41"/>
      <c r="I234" s="9">
        <v>296689.98</v>
      </c>
    </row>
    <row r="235" spans="1:9" x14ac:dyDescent="0.3">
      <c r="A235" s="8">
        <v>43587</v>
      </c>
      <c r="B235" s="9">
        <v>2575.2199999999998</v>
      </c>
      <c r="C235" s="39">
        <v>15.899999999999601</v>
      </c>
      <c r="D235" s="40">
        <v>6.2125877186126098E-3</v>
      </c>
      <c r="E235" s="9">
        <v>2558.81</v>
      </c>
      <c r="F235" s="9">
        <v>2557.69</v>
      </c>
      <c r="G235" s="9">
        <v>2580.92</v>
      </c>
      <c r="H235" s="41"/>
      <c r="I235" s="9">
        <v>263980.21999999997</v>
      </c>
    </row>
    <row r="236" spans="1:9" x14ac:dyDescent="0.3">
      <c r="A236" s="8">
        <v>43585</v>
      </c>
      <c r="B236" s="9">
        <v>2559.3200000000002</v>
      </c>
      <c r="C236" s="39">
        <v>-10.509999999999801</v>
      </c>
      <c r="D236" s="40">
        <v>-4.0897646926060299E-3</v>
      </c>
      <c r="E236" s="9">
        <v>2570.19</v>
      </c>
      <c r="F236" s="9">
        <v>2552.86</v>
      </c>
      <c r="G236" s="9">
        <v>2570.33</v>
      </c>
      <c r="H236" s="41"/>
      <c r="I236" s="9">
        <v>421245.34</v>
      </c>
    </row>
    <row r="237" spans="1:9" x14ac:dyDescent="0.3">
      <c r="A237" s="8">
        <v>43584</v>
      </c>
      <c r="B237" s="9">
        <v>2569.83</v>
      </c>
      <c r="C237" s="39">
        <v>6.11000000000013</v>
      </c>
      <c r="D237" s="40">
        <v>2.3832555817328402E-3</v>
      </c>
      <c r="E237" s="9">
        <v>2564.09</v>
      </c>
      <c r="F237" s="9">
        <v>2556.71</v>
      </c>
      <c r="G237" s="9">
        <v>2577.46</v>
      </c>
      <c r="H237" s="41"/>
      <c r="I237" s="9">
        <v>296596.71999999997</v>
      </c>
    </row>
    <row r="238" spans="1:9" x14ac:dyDescent="0.3">
      <c r="A238" s="8">
        <v>43581</v>
      </c>
      <c r="B238" s="9">
        <v>2563.7199999999998</v>
      </c>
      <c r="C238" s="39">
        <v>2.7799999999997498</v>
      </c>
      <c r="D238" s="40">
        <v>1.0855389036837E-3</v>
      </c>
      <c r="E238" s="9">
        <v>2560.6999999999998</v>
      </c>
      <c r="F238" s="9">
        <v>2547.87</v>
      </c>
      <c r="G238" s="9">
        <v>2563.7199999999998</v>
      </c>
      <c r="H238" s="41"/>
      <c r="I238" s="9">
        <v>449390.4</v>
      </c>
    </row>
    <row r="239" spans="1:9" x14ac:dyDescent="0.3">
      <c r="A239" s="8">
        <v>43580</v>
      </c>
      <c r="B239" s="9">
        <v>2560.94</v>
      </c>
      <c r="C239" s="39">
        <v>-18.110000000000099</v>
      </c>
      <c r="D239" s="40">
        <v>-7.0219654523953103E-3</v>
      </c>
      <c r="E239" s="9">
        <v>2578.52</v>
      </c>
      <c r="F239" s="9">
        <v>2558.75</v>
      </c>
      <c r="G239" s="9">
        <v>2586.9299999999998</v>
      </c>
      <c r="H239" s="41"/>
      <c r="I239" s="9">
        <v>485256.75</v>
      </c>
    </row>
    <row r="240" spans="1:9" x14ac:dyDescent="0.3">
      <c r="A240" s="8">
        <v>43579</v>
      </c>
      <c r="B240" s="9">
        <v>2579.0500000000002</v>
      </c>
      <c r="C240" s="39">
        <v>-8.4299999999998398</v>
      </c>
      <c r="D240" s="40">
        <v>-3.2579961970719898E-3</v>
      </c>
      <c r="E240" s="9">
        <v>2587.0700000000002</v>
      </c>
      <c r="F240" s="9">
        <v>2567.38</v>
      </c>
      <c r="G240" s="9">
        <v>2587.2399999999998</v>
      </c>
      <c r="H240" s="41"/>
      <c r="I240" s="9">
        <v>345732.61</v>
      </c>
    </row>
    <row r="241" spans="1:9" x14ac:dyDescent="0.3">
      <c r="A241" s="8">
        <v>43578</v>
      </c>
      <c r="B241" s="9">
        <v>2587.48</v>
      </c>
      <c r="C241" s="39">
        <v>2.74000000000024</v>
      </c>
      <c r="D241" s="40">
        <v>1.06006793720074E-3</v>
      </c>
      <c r="E241" s="9">
        <v>2586.06</v>
      </c>
      <c r="F241" s="9">
        <v>2576.8200000000002</v>
      </c>
      <c r="G241" s="9">
        <v>2599.58</v>
      </c>
      <c r="H241" s="41"/>
      <c r="I241" s="9">
        <v>376430.57</v>
      </c>
    </row>
    <row r="242" spans="1:9" x14ac:dyDescent="0.3">
      <c r="A242" s="8">
        <v>43577</v>
      </c>
      <c r="B242" s="9">
        <v>2584.7399999999998</v>
      </c>
      <c r="C242" s="39">
        <v>20.839999999999701</v>
      </c>
      <c r="D242" s="40">
        <v>8.1282421311282393E-3</v>
      </c>
      <c r="E242" s="9">
        <v>2567.2399999999998</v>
      </c>
      <c r="F242" s="9">
        <v>2567.62</v>
      </c>
      <c r="G242" s="9">
        <v>2585.7600000000002</v>
      </c>
      <c r="H242" s="41"/>
      <c r="I242" s="9">
        <v>209733.2</v>
      </c>
    </row>
    <row r="243" spans="1:9" x14ac:dyDescent="0.3">
      <c r="A243" s="8">
        <v>43574</v>
      </c>
      <c r="B243" s="9">
        <v>2563.9</v>
      </c>
      <c r="C243" s="39">
        <v>3.0999999999999099</v>
      </c>
      <c r="D243" s="40">
        <v>1.21055920024989E-3</v>
      </c>
      <c r="E243" s="9">
        <v>2561.11</v>
      </c>
      <c r="F243" s="9">
        <v>2560.73</v>
      </c>
      <c r="G243" s="9">
        <v>2566.88</v>
      </c>
      <c r="H243" s="41"/>
      <c r="I243" s="9">
        <v>86957.94</v>
      </c>
    </row>
    <row r="244" spans="1:9" x14ac:dyDescent="0.3">
      <c r="A244" s="8">
        <v>43573</v>
      </c>
      <c r="B244" s="9">
        <v>2560.8000000000002</v>
      </c>
      <c r="C244" s="39">
        <v>-7.4600000000000399</v>
      </c>
      <c r="D244" s="40">
        <v>-2.9046903350907001E-3</v>
      </c>
      <c r="E244" s="9">
        <v>2567.34</v>
      </c>
      <c r="F244" s="9">
        <v>2547.37</v>
      </c>
      <c r="G244" s="9">
        <v>2567.34</v>
      </c>
      <c r="H244" s="41"/>
      <c r="I244" s="9">
        <v>295448.89</v>
      </c>
    </row>
    <row r="245" spans="1:9" x14ac:dyDescent="0.3">
      <c r="A245" s="8">
        <v>43572</v>
      </c>
      <c r="B245" s="9">
        <v>2568.2600000000002</v>
      </c>
      <c r="C245" s="39">
        <v>8.4200000000000692</v>
      </c>
      <c r="D245" s="40">
        <v>3.2892680792549799E-3</v>
      </c>
      <c r="E245" s="9">
        <v>2563.4699999999998</v>
      </c>
      <c r="F245" s="9">
        <v>2560.04</v>
      </c>
      <c r="G245" s="9">
        <v>2574.81</v>
      </c>
      <c r="H245" s="41"/>
      <c r="I245" s="9">
        <v>392740.5</v>
      </c>
    </row>
    <row r="246" spans="1:9" x14ac:dyDescent="0.3">
      <c r="A246" s="8">
        <v>43571</v>
      </c>
      <c r="B246" s="9">
        <v>2559.84</v>
      </c>
      <c r="C246" s="39">
        <v>14.720000000000301</v>
      </c>
      <c r="D246" s="40">
        <v>5.7836172754134399E-3</v>
      </c>
      <c r="E246" s="9">
        <v>2547.17</v>
      </c>
      <c r="F246" s="9">
        <v>2540.35</v>
      </c>
      <c r="G246" s="9">
        <v>2567.06</v>
      </c>
      <c r="H246" s="41"/>
      <c r="I246" s="9">
        <v>466132.45</v>
      </c>
    </row>
    <row r="247" spans="1:9" x14ac:dyDescent="0.3">
      <c r="A247" s="8">
        <v>43570</v>
      </c>
      <c r="B247" s="9">
        <v>2545.12</v>
      </c>
      <c r="C247" s="39">
        <v>-14.5999999999999</v>
      </c>
      <c r="D247" s="40">
        <v>-5.7037488475301596E-3</v>
      </c>
      <c r="E247" s="9">
        <v>2564.48</v>
      </c>
      <c r="F247" s="9">
        <v>2539.7399999999998</v>
      </c>
      <c r="G247" s="9">
        <v>2569.92</v>
      </c>
      <c r="H247" s="41"/>
      <c r="I247" s="9">
        <v>297185.78000000003</v>
      </c>
    </row>
    <row r="248" spans="1:9" x14ac:dyDescent="0.3">
      <c r="A248" s="8">
        <v>43567</v>
      </c>
      <c r="B248" s="9">
        <v>2559.7199999999998</v>
      </c>
      <c r="C248" s="39">
        <v>8.26999999999998</v>
      </c>
      <c r="D248" s="40">
        <v>3.2412941660624299E-3</v>
      </c>
      <c r="E248" s="9">
        <v>2550.87</v>
      </c>
      <c r="F248" s="9">
        <v>2547</v>
      </c>
      <c r="G248" s="9">
        <v>2569.84</v>
      </c>
      <c r="H248" s="41"/>
      <c r="I248" s="9">
        <v>455202.6</v>
      </c>
    </row>
    <row r="249" spans="1:9" x14ac:dyDescent="0.3">
      <c r="A249" s="8">
        <v>43566</v>
      </c>
      <c r="B249" s="9">
        <v>2551.4499999999998</v>
      </c>
      <c r="C249" s="39">
        <v>-27.130000000000098</v>
      </c>
      <c r="D249" s="40">
        <v>-1.0521294666056599E-2</v>
      </c>
      <c r="E249" s="9">
        <v>2578.37</v>
      </c>
      <c r="F249" s="9">
        <v>2551.4499999999998</v>
      </c>
      <c r="G249" s="9">
        <v>2587.09</v>
      </c>
      <c r="H249" s="41"/>
      <c r="I249" s="9">
        <v>528733.87</v>
      </c>
    </row>
    <row r="250" spans="1:9" x14ac:dyDescent="0.3">
      <c r="A250" s="8">
        <v>43565</v>
      </c>
      <c r="B250" s="9">
        <v>2578.58</v>
      </c>
      <c r="C250" s="39">
        <v>8.2999999999997307</v>
      </c>
      <c r="D250" s="40">
        <v>3.2292201627837202E-3</v>
      </c>
      <c r="E250" s="9">
        <v>2571.6999999999998</v>
      </c>
      <c r="F250" s="9">
        <v>2565.33</v>
      </c>
      <c r="G250" s="9">
        <v>2591.69</v>
      </c>
      <c r="H250" s="41"/>
      <c r="I250" s="9">
        <v>642514.78</v>
      </c>
    </row>
    <row r="251" spans="1:9" x14ac:dyDescent="0.3">
      <c r="A251" s="8">
        <v>43564</v>
      </c>
      <c r="B251" s="9">
        <v>2570.2800000000002</v>
      </c>
      <c r="C251" s="39">
        <v>10.210000000000001</v>
      </c>
      <c r="D251" s="40">
        <v>3.9881721984164602E-3</v>
      </c>
      <c r="E251" s="9">
        <v>2563.85</v>
      </c>
      <c r="F251" s="9">
        <v>2556.37</v>
      </c>
      <c r="G251" s="9">
        <v>2574.0700000000002</v>
      </c>
      <c r="H251" s="41"/>
      <c r="I251" s="9">
        <v>556764.82999999996</v>
      </c>
    </row>
    <row r="252" spans="1:9" x14ac:dyDescent="0.3">
      <c r="A252" s="8">
        <v>43563</v>
      </c>
      <c r="B252" s="9">
        <v>2560.0700000000002</v>
      </c>
      <c r="C252" s="39">
        <v>19.0800000000004</v>
      </c>
      <c r="D252" s="40">
        <v>7.5088843324847302E-3</v>
      </c>
      <c r="E252" s="9">
        <v>2542.61</v>
      </c>
      <c r="F252" s="9">
        <v>2542.61</v>
      </c>
      <c r="G252" s="9">
        <v>2560.0700000000002</v>
      </c>
      <c r="H252" s="41"/>
      <c r="I252" s="9">
        <v>384565.39</v>
      </c>
    </row>
    <row r="253" spans="1:9" x14ac:dyDescent="0.3">
      <c r="A253" s="8">
        <v>43560</v>
      </c>
      <c r="B253" s="9">
        <v>2540.9899999999998</v>
      </c>
      <c r="C253" s="39">
        <v>5.4899999999997799</v>
      </c>
      <c r="D253" s="40">
        <v>2.16525340169583E-3</v>
      </c>
      <c r="E253" s="9">
        <v>2535.5</v>
      </c>
      <c r="F253" s="9">
        <v>2534.7800000000002</v>
      </c>
      <c r="G253" s="9">
        <v>2548.52</v>
      </c>
      <c r="H253" s="41"/>
      <c r="I253" s="9">
        <v>364214.77</v>
      </c>
    </row>
    <row r="254" spans="1:9" x14ac:dyDescent="0.3">
      <c r="A254" s="8">
        <v>43559</v>
      </c>
      <c r="B254" s="9">
        <v>2535.5</v>
      </c>
      <c r="C254" s="39">
        <v>3.1799999999998398</v>
      </c>
      <c r="D254" s="40">
        <v>1.2557654640803001E-3</v>
      </c>
      <c r="E254" s="9">
        <v>2530.56</v>
      </c>
      <c r="F254" s="9">
        <v>2523.69</v>
      </c>
      <c r="G254" s="9">
        <v>2538.36</v>
      </c>
      <c r="H254" s="41"/>
      <c r="I254" s="9">
        <v>342388.9</v>
      </c>
    </row>
    <row r="255" spans="1:9" x14ac:dyDescent="0.3">
      <c r="A255" s="8">
        <v>43558</v>
      </c>
      <c r="B255" s="9">
        <v>2532.3200000000002</v>
      </c>
      <c r="C255" s="39">
        <v>4.5500000000001801</v>
      </c>
      <c r="D255" s="40">
        <v>1.80000553847865E-3</v>
      </c>
      <c r="E255" s="9">
        <v>2530.9</v>
      </c>
      <c r="F255" s="9">
        <v>2530.9</v>
      </c>
      <c r="G255" s="9">
        <v>2549.56</v>
      </c>
      <c r="H255" s="41"/>
      <c r="I255" s="9">
        <v>471807.54</v>
      </c>
    </row>
    <row r="256" spans="1:9" x14ac:dyDescent="0.3">
      <c r="A256" s="8">
        <v>43557</v>
      </c>
      <c r="B256" s="9">
        <v>2527.77</v>
      </c>
      <c r="C256" s="39">
        <v>6.51999999999998</v>
      </c>
      <c r="D256" s="40">
        <v>2.58601883986117E-3</v>
      </c>
      <c r="E256" s="9">
        <v>2523.0300000000002</v>
      </c>
      <c r="F256" s="9">
        <v>2514.5500000000002</v>
      </c>
      <c r="G256" s="9">
        <v>2532.34</v>
      </c>
      <c r="H256" s="41"/>
      <c r="I256" s="9">
        <v>332965.94</v>
      </c>
    </row>
    <row r="257" spans="1:9" x14ac:dyDescent="0.3">
      <c r="A257" s="8">
        <v>43556</v>
      </c>
      <c r="B257" s="9">
        <v>2521.25</v>
      </c>
      <c r="C257" s="39">
        <v>24.150000000000102</v>
      </c>
      <c r="D257" s="40">
        <v>9.6712186135917994E-3</v>
      </c>
      <c r="E257" s="9">
        <v>2498.73</v>
      </c>
      <c r="F257" s="9">
        <v>2498.73</v>
      </c>
      <c r="G257" s="9">
        <v>2527.06</v>
      </c>
      <c r="H257" s="41"/>
      <c r="I257" s="9">
        <v>350878.12</v>
      </c>
    </row>
    <row r="258" spans="1:9" x14ac:dyDescent="0.3">
      <c r="A258" s="8">
        <v>43553</v>
      </c>
      <c r="B258" s="9">
        <v>2497.1</v>
      </c>
      <c r="C258" s="39">
        <v>4.6999999999998199</v>
      </c>
      <c r="D258" s="40">
        <v>1.88573262718657E-3</v>
      </c>
      <c r="E258" s="9">
        <v>2493.77</v>
      </c>
      <c r="F258" s="9">
        <v>2486.7199999999998</v>
      </c>
      <c r="G258" s="9">
        <v>2509.65</v>
      </c>
      <c r="H258" s="41"/>
      <c r="I258" s="9">
        <v>471492.97</v>
      </c>
    </row>
    <row r="259" spans="1:9" x14ac:dyDescent="0.3">
      <c r="A259" s="8">
        <v>43552</v>
      </c>
      <c r="B259" s="9">
        <v>2492.4</v>
      </c>
      <c r="C259" s="39">
        <v>4.9200000000000701</v>
      </c>
      <c r="D259" s="40">
        <v>1.9779053499927898E-3</v>
      </c>
      <c r="E259" s="9">
        <v>2487.6999999999998</v>
      </c>
      <c r="F259" s="9">
        <v>2482.8200000000002</v>
      </c>
      <c r="G259" s="9">
        <v>2497.65</v>
      </c>
      <c r="H259" s="41"/>
      <c r="I259" s="9">
        <v>307317.49</v>
      </c>
    </row>
    <row r="260" spans="1:9" x14ac:dyDescent="0.3">
      <c r="A260" s="8">
        <v>43551</v>
      </c>
      <c r="B260" s="9">
        <v>2487.48</v>
      </c>
      <c r="C260" s="39">
        <v>-25.150000000000102</v>
      </c>
      <c r="D260" s="40">
        <v>-1.0009432347779099E-2</v>
      </c>
      <c r="E260" s="9">
        <v>2510.69</v>
      </c>
      <c r="F260" s="9">
        <v>2487.48</v>
      </c>
      <c r="G260" s="9">
        <v>2514.48</v>
      </c>
      <c r="H260" s="41"/>
      <c r="I260" s="9">
        <v>389648.11</v>
      </c>
    </row>
    <row r="261" spans="1:9" x14ac:dyDescent="0.3">
      <c r="A261" s="8">
        <v>43550</v>
      </c>
      <c r="B261" s="9">
        <v>2512.63</v>
      </c>
      <c r="C261" s="39">
        <v>15.04</v>
      </c>
      <c r="D261" s="40">
        <v>6.0218050200392999E-3</v>
      </c>
      <c r="E261" s="9">
        <v>2498.6</v>
      </c>
      <c r="F261" s="9">
        <v>2492.36</v>
      </c>
      <c r="G261" s="9">
        <v>2520.02</v>
      </c>
      <c r="H261" s="41"/>
      <c r="I261" s="9">
        <v>396765.77</v>
      </c>
    </row>
    <row r="262" spans="1:9" x14ac:dyDescent="0.3">
      <c r="A262" s="8">
        <v>43549</v>
      </c>
      <c r="B262" s="9">
        <v>2497.59</v>
      </c>
      <c r="C262" s="39">
        <v>4.8900000000003301</v>
      </c>
      <c r="D262" s="40">
        <v>1.9617282464798498E-3</v>
      </c>
      <c r="E262" s="9">
        <v>2487.89</v>
      </c>
      <c r="F262" s="9">
        <v>2473.7600000000002</v>
      </c>
      <c r="G262" s="9">
        <v>2499.41</v>
      </c>
      <c r="H262" s="41"/>
      <c r="I262" s="9">
        <v>451838.21</v>
      </c>
    </row>
    <row r="263" spans="1:9" x14ac:dyDescent="0.3">
      <c r="A263" s="8">
        <v>43546</v>
      </c>
      <c r="B263" s="9">
        <v>2492.6999999999998</v>
      </c>
      <c r="C263" s="39">
        <v>-15.110000000000101</v>
      </c>
      <c r="D263" s="40">
        <v>-6.02517734597124E-3</v>
      </c>
      <c r="E263" s="9">
        <v>2507.96</v>
      </c>
      <c r="F263" s="9">
        <v>2486.0100000000002</v>
      </c>
      <c r="G263" s="9">
        <v>2509.96</v>
      </c>
      <c r="H263" s="41"/>
      <c r="I263" s="9">
        <v>333256.45</v>
      </c>
    </row>
    <row r="264" spans="1:9" x14ac:dyDescent="0.3">
      <c r="A264" s="8">
        <v>43545</v>
      </c>
      <c r="B264" s="9">
        <v>2507.81</v>
      </c>
      <c r="C264" s="39">
        <v>3.5799999999999299</v>
      </c>
      <c r="D264" s="40">
        <v>1.4295811486963799E-3</v>
      </c>
      <c r="E264" s="9">
        <v>2505.06</v>
      </c>
      <c r="F264" s="9">
        <v>2497.9899999999998</v>
      </c>
      <c r="G264" s="9">
        <v>2514.7199999999998</v>
      </c>
      <c r="H264" s="41"/>
      <c r="I264" s="9">
        <v>489402.06</v>
      </c>
    </row>
    <row r="265" spans="1:9" x14ac:dyDescent="0.3">
      <c r="A265" s="8">
        <v>43544</v>
      </c>
      <c r="B265" s="9">
        <v>2504.23</v>
      </c>
      <c r="C265" s="39">
        <v>10.9499999999998</v>
      </c>
      <c r="D265" s="40">
        <v>4.3918051723030802E-3</v>
      </c>
      <c r="E265" s="9">
        <v>2493.37</v>
      </c>
      <c r="F265" s="9">
        <v>2484.27</v>
      </c>
      <c r="G265" s="9">
        <v>2504.23</v>
      </c>
      <c r="H265" s="41"/>
      <c r="I265" s="9">
        <v>354441.67</v>
      </c>
    </row>
    <row r="266" spans="1:9" x14ac:dyDescent="0.3">
      <c r="A266" s="8">
        <v>43543</v>
      </c>
      <c r="B266" s="9">
        <v>2493.2800000000002</v>
      </c>
      <c r="C266" s="39">
        <v>9.5800000000003802</v>
      </c>
      <c r="D266" s="40">
        <v>3.85714860893038E-3</v>
      </c>
      <c r="E266" s="9">
        <v>2485.0500000000002</v>
      </c>
      <c r="F266" s="9">
        <v>2484.48</v>
      </c>
      <c r="G266" s="9">
        <v>2497.1799999999998</v>
      </c>
      <c r="H266" s="41"/>
      <c r="I266" s="9">
        <v>314390.74</v>
      </c>
    </row>
    <row r="267" spans="1:9" x14ac:dyDescent="0.3">
      <c r="A267" s="8">
        <v>43542</v>
      </c>
      <c r="B267" s="9">
        <v>2483.6999999999998</v>
      </c>
      <c r="C267" s="39">
        <v>6.9699999999997999</v>
      </c>
      <c r="D267" s="40">
        <v>2.8141945226164301E-3</v>
      </c>
      <c r="E267" s="9">
        <v>2477.0300000000002</v>
      </c>
      <c r="F267" s="9">
        <v>2467.4499999999998</v>
      </c>
      <c r="G267" s="9">
        <v>2488.5</v>
      </c>
      <c r="H267" s="41"/>
      <c r="I267" s="9">
        <v>324577.08</v>
      </c>
    </row>
    <row r="268" spans="1:9" x14ac:dyDescent="0.3">
      <c r="A268" s="8">
        <v>43539</v>
      </c>
      <c r="B268" s="9">
        <v>2476.73</v>
      </c>
      <c r="C268" s="39">
        <v>18.940000000000101</v>
      </c>
      <c r="D268" s="40">
        <v>7.7061099605743597E-3</v>
      </c>
      <c r="E268" s="9">
        <v>2459.7800000000002</v>
      </c>
      <c r="F268" s="9">
        <v>2457.36</v>
      </c>
      <c r="G268" s="9">
        <v>2476.73</v>
      </c>
      <c r="H268" s="41"/>
      <c r="I268" s="9">
        <v>459014.58</v>
      </c>
    </row>
    <row r="269" spans="1:9" x14ac:dyDescent="0.3">
      <c r="A269" s="8">
        <v>43538</v>
      </c>
      <c r="B269" s="9">
        <v>2457.79</v>
      </c>
      <c r="C269" s="39">
        <v>-12.820000000000199</v>
      </c>
      <c r="D269" s="40">
        <v>-5.1890019064118401E-3</v>
      </c>
      <c r="E269" s="9">
        <v>2469.38</v>
      </c>
      <c r="F269" s="9">
        <v>2454.7399999999998</v>
      </c>
      <c r="G269" s="9">
        <v>2475.85</v>
      </c>
      <c r="H269" s="41"/>
      <c r="I269" s="9">
        <v>334275.34000000003</v>
      </c>
    </row>
    <row r="270" spans="1:9" x14ac:dyDescent="0.3">
      <c r="A270" s="8">
        <v>43537</v>
      </c>
      <c r="B270" s="9">
        <v>2470.61</v>
      </c>
      <c r="C270" s="39"/>
      <c r="D270" s="40"/>
      <c r="E270" s="9">
        <v>2468.2600000000002</v>
      </c>
      <c r="F270" s="9">
        <v>2452.09</v>
      </c>
      <c r="G270" s="9">
        <v>2470.61</v>
      </c>
      <c r="H270" s="41"/>
      <c r="I270" s="9">
        <v>437329.49</v>
      </c>
    </row>
  </sheetData>
  <mergeCells count="4">
    <mergeCell ref="A10:C10"/>
    <mergeCell ref="D10:E10"/>
    <mergeCell ref="F10:H10"/>
    <mergeCell ref="I10:K10"/>
  </mergeCells>
  <pageMargins left="0.5" right="0.5" top="1" bottom="1" header="0.5" footer="0.75"/>
  <pageSetup paperSize="9" firstPageNumber="2147483648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4"/>
  <sheetViews>
    <sheetView topLeftCell="A7" workbookViewId="0">
      <selection activeCell="D28" sqref="D28"/>
    </sheetView>
  </sheetViews>
  <sheetFormatPr defaultColWidth="9.08984375" defaultRowHeight="13" x14ac:dyDescent="0.3"/>
  <cols>
    <col min="1" max="1" width="20.6328125" style="20" customWidth="1"/>
    <col min="2" max="2" width="11.453125" style="20" customWidth="1"/>
    <col min="3" max="3" width="11.6328125" style="20" customWidth="1"/>
    <col min="4" max="4" width="6.54296875" style="20" customWidth="1"/>
    <col min="5" max="5" width="10.54296875" style="20" customWidth="1"/>
    <col min="6" max="6" width="12" style="20" customWidth="1"/>
    <col min="7" max="7" width="9.90625" style="20" customWidth="1"/>
    <col min="8" max="8" width="11.453125" style="20" customWidth="1"/>
    <col min="9" max="9" width="15.36328125" style="20" customWidth="1"/>
    <col min="10" max="10" width="4.81640625" style="20" customWidth="1"/>
    <col min="11" max="11" width="6.36328125" style="20" customWidth="1"/>
    <col min="12" max="12" width="7.54296875" style="20" customWidth="1"/>
    <col min="13" max="13" width="12" style="20" customWidth="1"/>
    <col min="14" max="14" width="5.1796875" style="20" customWidth="1"/>
    <col min="15" max="15" width="15.36328125" style="20" customWidth="1"/>
    <col min="16" max="16" width="12" style="20" customWidth="1"/>
    <col min="17" max="17" width="9.08984375" style="20" customWidth="1"/>
    <col min="18" max="16384" width="9.08984375" style="20"/>
  </cols>
  <sheetData>
    <row r="1" spans="1:5" x14ac:dyDescent="0.3">
      <c r="A1" s="21" t="s">
        <v>49</v>
      </c>
    </row>
    <row r="2" spans="1:5" x14ac:dyDescent="0.3">
      <c r="A2" s="20" t="s">
        <v>50</v>
      </c>
    </row>
    <row r="4" spans="1:5" x14ac:dyDescent="0.3">
      <c r="A4" s="20" t="s">
        <v>51</v>
      </c>
    </row>
    <row r="5" spans="1:5" x14ac:dyDescent="0.3">
      <c r="A5" s="20" t="s">
        <v>24</v>
      </c>
    </row>
    <row r="6" spans="1:5" x14ac:dyDescent="0.3">
      <c r="A6" s="20" t="s">
        <v>25</v>
      </c>
    </row>
    <row r="9" spans="1:5" x14ac:dyDescent="0.3">
      <c r="A9" s="21" t="s">
        <v>52</v>
      </c>
      <c r="B9" s="42">
        <v>685397220</v>
      </c>
    </row>
    <row r="10" spans="1:5" x14ac:dyDescent="0.3">
      <c r="A10" s="43" t="s">
        <v>27</v>
      </c>
      <c r="B10" s="38" t="s">
        <v>47</v>
      </c>
      <c r="C10" s="38" t="s">
        <v>53</v>
      </c>
      <c r="D10" s="38" t="s">
        <v>54</v>
      </c>
      <c r="E10" s="38" t="s">
        <v>55</v>
      </c>
    </row>
    <row r="11" spans="1:5" x14ac:dyDescent="0.3">
      <c r="A11" s="44" t="s">
        <v>56</v>
      </c>
      <c r="B11" s="41">
        <v>13931040</v>
      </c>
      <c r="C11" s="45">
        <v>2.0325498256325E-2</v>
      </c>
      <c r="D11" s="44">
        <v>6</v>
      </c>
      <c r="E11" s="45">
        <v>2.3715415019762799E-2</v>
      </c>
    </row>
    <row r="12" spans="1:5" x14ac:dyDescent="0.3">
      <c r="A12" s="44" t="s">
        <v>57</v>
      </c>
      <c r="B12" s="41">
        <v>47102680</v>
      </c>
      <c r="C12" s="45">
        <v>6.8723185075072205E-2</v>
      </c>
      <c r="D12" s="44">
        <v>14</v>
      </c>
      <c r="E12" s="45">
        <v>5.5335968379446598E-2</v>
      </c>
    </row>
    <row r="13" spans="1:5" x14ac:dyDescent="0.3">
      <c r="A13" s="44" t="s">
        <v>58</v>
      </c>
      <c r="B13" s="41">
        <v>67888320</v>
      </c>
      <c r="C13" s="45">
        <v>9.9049599296594806E-2</v>
      </c>
      <c r="D13" s="44">
        <v>19</v>
      </c>
      <c r="E13" s="45">
        <v>7.5098814229248995E-2</v>
      </c>
    </row>
    <row r="14" spans="1:5" x14ac:dyDescent="0.3">
      <c r="A14" s="44" t="s">
        <v>59</v>
      </c>
      <c r="B14" s="41">
        <v>42427950</v>
      </c>
      <c r="C14" s="45">
        <v>6.1902716792460899E-2</v>
      </c>
      <c r="D14" s="44">
        <v>15</v>
      </c>
      <c r="E14" s="45">
        <v>5.9288537549407098E-2</v>
      </c>
    </row>
    <row r="15" spans="1:5" x14ac:dyDescent="0.3">
      <c r="A15" s="44" t="s">
        <v>60</v>
      </c>
      <c r="B15" s="41">
        <v>55296970</v>
      </c>
      <c r="C15" s="45">
        <v>8.0678719414706696E-2</v>
      </c>
      <c r="D15" s="44">
        <v>22</v>
      </c>
      <c r="E15" s="45">
        <v>8.6956521739130405E-2</v>
      </c>
    </row>
    <row r="16" spans="1:5" x14ac:dyDescent="0.3">
      <c r="A16" s="44" t="s">
        <v>61</v>
      </c>
      <c r="B16" s="41">
        <v>35046100</v>
      </c>
      <c r="C16" s="45">
        <v>5.1132538880154801E-2</v>
      </c>
      <c r="D16" s="44">
        <v>9</v>
      </c>
      <c r="E16" s="45">
        <v>3.5573122529644299E-2</v>
      </c>
    </row>
    <row r="17" spans="1:16" x14ac:dyDescent="0.3">
      <c r="A17" s="44" t="s">
        <v>62</v>
      </c>
      <c r="B17" s="41">
        <v>39572270</v>
      </c>
      <c r="C17" s="45">
        <v>5.7736256940172599E-2</v>
      </c>
      <c r="D17" s="44">
        <v>15</v>
      </c>
      <c r="E17" s="45">
        <v>5.9288537549407098E-2</v>
      </c>
    </row>
    <row r="18" spans="1:16" x14ac:dyDescent="0.3">
      <c r="A18" s="44" t="s">
        <v>63</v>
      </c>
      <c r="B18" s="41">
        <v>72816930</v>
      </c>
      <c r="C18" s="45">
        <v>0.106240480520187</v>
      </c>
      <c r="D18" s="44">
        <v>21</v>
      </c>
      <c r="E18" s="45">
        <v>8.3003952569169995E-2</v>
      </c>
    </row>
    <row r="19" spans="1:16" x14ac:dyDescent="0.3">
      <c r="A19" s="44" t="s">
        <v>64</v>
      </c>
      <c r="B19" s="41">
        <v>199956540</v>
      </c>
      <c r="C19" s="45">
        <v>0.29173818358936399</v>
      </c>
      <c r="D19" s="44">
        <v>80</v>
      </c>
      <c r="E19" s="45">
        <v>0.31620553359683801</v>
      </c>
    </row>
    <row r="20" spans="1:16" x14ac:dyDescent="0.3">
      <c r="A20" s="44" t="s">
        <v>65</v>
      </c>
      <c r="B20" s="41">
        <v>111358420</v>
      </c>
      <c r="C20" s="45">
        <v>0.16247282123496201</v>
      </c>
      <c r="D20" s="44">
        <v>52</v>
      </c>
      <c r="E20" s="45">
        <v>0.205533596837945</v>
      </c>
    </row>
    <row r="23" spans="1:16" x14ac:dyDescent="0.3">
      <c r="A23" s="21" t="s">
        <v>66</v>
      </c>
    </row>
    <row r="24" spans="1:16" x14ac:dyDescent="0.3">
      <c r="A24" s="91" t="s">
        <v>27</v>
      </c>
      <c r="B24" s="92"/>
      <c r="C24" s="93"/>
      <c r="D24" s="91" t="s">
        <v>47</v>
      </c>
      <c r="E24" s="92"/>
      <c r="F24" s="92"/>
      <c r="G24" s="92"/>
      <c r="H24" s="93"/>
      <c r="I24" s="91" t="s">
        <v>28</v>
      </c>
      <c r="J24" s="93"/>
      <c r="K24" s="91" t="s">
        <v>29</v>
      </c>
      <c r="L24" s="92"/>
      <c r="M24" s="92"/>
      <c r="N24" s="91" t="s">
        <v>30</v>
      </c>
      <c r="O24" s="92"/>
      <c r="P24" s="93"/>
    </row>
    <row r="25" spans="1:16" x14ac:dyDescent="0.3">
      <c r="A25" s="22" t="s">
        <v>31</v>
      </c>
      <c r="B25" s="23">
        <v>353.05</v>
      </c>
      <c r="C25" s="24">
        <v>43882</v>
      </c>
      <c r="D25" s="22" t="s">
        <v>33</v>
      </c>
      <c r="E25" s="46">
        <v>13747560</v>
      </c>
      <c r="F25" s="47">
        <v>43903</v>
      </c>
      <c r="G25" s="48" t="s">
        <v>67</v>
      </c>
      <c r="H25" s="49">
        <v>358923940</v>
      </c>
      <c r="I25" s="22" t="s">
        <v>32</v>
      </c>
      <c r="J25" s="25">
        <v>139</v>
      </c>
      <c r="K25" s="22" t="s">
        <v>32</v>
      </c>
      <c r="L25" s="26">
        <v>3.8759689922480599E-2</v>
      </c>
      <c r="M25" s="24">
        <v>43545</v>
      </c>
      <c r="N25" s="22" t="s">
        <v>33</v>
      </c>
      <c r="O25" s="23">
        <v>3875551921</v>
      </c>
      <c r="P25" s="24">
        <v>43900</v>
      </c>
    </row>
    <row r="26" spans="1:16" x14ac:dyDescent="0.3">
      <c r="A26" s="27" t="s">
        <v>34</v>
      </c>
      <c r="B26" s="28">
        <v>251.2</v>
      </c>
      <c r="C26" s="29">
        <v>43602</v>
      </c>
      <c r="D26" s="27" t="s">
        <v>36</v>
      </c>
      <c r="E26" s="50">
        <v>605060</v>
      </c>
      <c r="F26" s="51">
        <v>43612</v>
      </c>
      <c r="G26" s="52" t="s">
        <v>68</v>
      </c>
      <c r="H26" s="53">
        <v>320913000</v>
      </c>
      <c r="I26" s="27" t="s">
        <v>35</v>
      </c>
      <c r="J26" s="30">
        <v>112</v>
      </c>
      <c r="K26" s="27" t="s">
        <v>35</v>
      </c>
      <c r="L26" s="31">
        <v>-7.5282308657465505E-2</v>
      </c>
      <c r="M26" s="29">
        <v>43900</v>
      </c>
      <c r="N26" s="27" t="s">
        <v>36</v>
      </c>
      <c r="O26" s="28">
        <v>155688276</v>
      </c>
      <c r="P26" s="29">
        <v>43612</v>
      </c>
    </row>
    <row r="27" spans="1:16" x14ac:dyDescent="0.3">
      <c r="A27" s="32" t="s">
        <v>37</v>
      </c>
      <c r="B27" s="33">
        <v>283.09169960474298</v>
      </c>
      <c r="C27" s="34"/>
      <c r="D27" s="32" t="s">
        <v>37</v>
      </c>
      <c r="E27" s="54">
        <v>2709079.92094862</v>
      </c>
      <c r="F27" s="55"/>
      <c r="G27" s="55" t="s">
        <v>69</v>
      </c>
      <c r="H27" s="56">
        <v>685397220</v>
      </c>
      <c r="I27" s="32" t="s">
        <v>38</v>
      </c>
      <c r="J27" s="34">
        <v>1</v>
      </c>
      <c r="K27" s="32" t="s">
        <v>39</v>
      </c>
      <c r="L27" s="35">
        <v>3.3621517771373698E-2</v>
      </c>
      <c r="M27" s="36" t="s">
        <v>40</v>
      </c>
      <c r="N27" s="32" t="s">
        <v>37</v>
      </c>
      <c r="O27" s="33">
        <v>777009573.73122501</v>
      </c>
      <c r="P27" s="34"/>
    </row>
    <row r="30" spans="1:16" x14ac:dyDescent="0.3">
      <c r="A30" s="21" t="s">
        <v>70</v>
      </c>
    </row>
    <row r="31" spans="1:16" x14ac:dyDescent="0.3">
      <c r="A31" s="37" t="s">
        <v>42</v>
      </c>
      <c r="B31" s="37" t="s">
        <v>43</v>
      </c>
      <c r="C31" s="37" t="s">
        <v>44</v>
      </c>
      <c r="D31" s="37" t="s">
        <v>45</v>
      </c>
      <c r="E31" s="37" t="s">
        <v>46</v>
      </c>
      <c r="F31" s="37" t="s">
        <v>34</v>
      </c>
      <c r="G31" s="37" t="s">
        <v>31</v>
      </c>
      <c r="H31" s="37" t="s">
        <v>47</v>
      </c>
      <c r="I31" s="38" t="s">
        <v>48</v>
      </c>
    </row>
    <row r="32" spans="1:16" x14ac:dyDescent="0.3">
      <c r="A32" s="8">
        <v>43903</v>
      </c>
      <c r="B32" s="9">
        <v>269</v>
      </c>
      <c r="C32" s="39">
        <v>-3.94999999999999</v>
      </c>
      <c r="D32" s="40">
        <v>-1.44715149294742E-2</v>
      </c>
      <c r="E32" s="9">
        <v>275.75</v>
      </c>
      <c r="F32" s="9">
        <v>266</v>
      </c>
      <c r="G32" s="9">
        <v>293.55</v>
      </c>
      <c r="H32" s="41">
        <v>13747560</v>
      </c>
      <c r="I32" s="9">
        <v>3823957592</v>
      </c>
    </row>
    <row r="33" spans="1:9" x14ac:dyDescent="0.3">
      <c r="A33" s="8">
        <v>43902</v>
      </c>
      <c r="B33" s="9">
        <v>272.95</v>
      </c>
      <c r="C33" s="39">
        <v>-20.350000000000001</v>
      </c>
      <c r="D33" s="40">
        <v>-6.9382884418683996E-2</v>
      </c>
      <c r="E33" s="9">
        <v>287.10000000000002</v>
      </c>
      <c r="F33" s="9">
        <v>271.7</v>
      </c>
      <c r="G33" s="9">
        <v>299.89999999999998</v>
      </c>
      <c r="H33" s="41">
        <v>12340640</v>
      </c>
      <c r="I33" s="9">
        <v>3474151628</v>
      </c>
    </row>
    <row r="34" spans="1:9" x14ac:dyDescent="0.3">
      <c r="A34" s="8">
        <v>43901</v>
      </c>
      <c r="B34" s="9">
        <v>293.3</v>
      </c>
      <c r="C34" s="39">
        <v>-1.5</v>
      </c>
      <c r="D34" s="40">
        <v>-5.0881953867028496E-3</v>
      </c>
      <c r="E34" s="9">
        <v>299.5</v>
      </c>
      <c r="F34" s="9">
        <v>283.10000000000002</v>
      </c>
      <c r="G34" s="9">
        <v>301.2</v>
      </c>
      <c r="H34" s="41">
        <v>7913610</v>
      </c>
      <c r="I34" s="9">
        <v>2317571183</v>
      </c>
    </row>
    <row r="35" spans="1:9" x14ac:dyDescent="0.3">
      <c r="A35" s="8">
        <v>43900</v>
      </c>
      <c r="B35" s="9">
        <v>294.8</v>
      </c>
      <c r="C35" s="39">
        <v>-24</v>
      </c>
      <c r="D35" s="40">
        <v>-7.5282308657465505E-2</v>
      </c>
      <c r="E35" s="9">
        <v>300</v>
      </c>
      <c r="F35" s="9">
        <v>293</v>
      </c>
      <c r="G35" s="9">
        <v>321.35000000000002</v>
      </c>
      <c r="H35" s="41">
        <v>12715460</v>
      </c>
      <c r="I35" s="9">
        <v>3875551921</v>
      </c>
    </row>
    <row r="36" spans="1:9" x14ac:dyDescent="0.3">
      <c r="A36" s="8">
        <v>43896</v>
      </c>
      <c r="B36" s="9">
        <v>318.8</v>
      </c>
      <c r="C36" s="39">
        <v>-10.75</v>
      </c>
      <c r="D36" s="40">
        <v>-3.2620239720831397E-2</v>
      </c>
      <c r="E36" s="9">
        <v>326.5</v>
      </c>
      <c r="F36" s="9">
        <v>311.8</v>
      </c>
      <c r="G36" s="9">
        <v>328.05</v>
      </c>
      <c r="H36" s="41">
        <v>7514710</v>
      </c>
      <c r="I36" s="9">
        <v>2387532062</v>
      </c>
    </row>
    <row r="37" spans="1:9" x14ac:dyDescent="0.3">
      <c r="A37" s="8">
        <v>43895</v>
      </c>
      <c r="B37" s="9">
        <v>329.55</v>
      </c>
      <c r="C37" s="39">
        <v>0.80000000000001104</v>
      </c>
      <c r="D37" s="40">
        <v>2.4334600760456599E-3</v>
      </c>
      <c r="E37" s="9">
        <v>331.55</v>
      </c>
      <c r="F37" s="9">
        <v>324.5</v>
      </c>
      <c r="G37" s="9">
        <v>331.55</v>
      </c>
      <c r="H37" s="41">
        <v>3281090</v>
      </c>
      <c r="I37" s="9">
        <v>1076688927</v>
      </c>
    </row>
    <row r="38" spans="1:9" x14ac:dyDescent="0.3">
      <c r="A38" s="8">
        <v>43894</v>
      </c>
      <c r="B38" s="9">
        <v>328.75</v>
      </c>
      <c r="C38" s="39">
        <v>0.5</v>
      </c>
      <c r="D38" s="40">
        <v>1.52322924600152E-3</v>
      </c>
      <c r="E38" s="9">
        <v>325.10000000000002</v>
      </c>
      <c r="F38" s="9">
        <v>319.25</v>
      </c>
      <c r="G38" s="9">
        <v>328.85</v>
      </c>
      <c r="H38" s="41">
        <v>3773780</v>
      </c>
      <c r="I38" s="9">
        <v>1225477824</v>
      </c>
    </row>
    <row r="39" spans="1:9" x14ac:dyDescent="0.3">
      <c r="A39" s="8">
        <v>43893</v>
      </c>
      <c r="B39" s="9">
        <v>328.25</v>
      </c>
      <c r="C39" s="39">
        <v>1.05000000000001</v>
      </c>
      <c r="D39" s="40">
        <v>3.20904645476776E-3</v>
      </c>
      <c r="E39" s="9">
        <v>333.4</v>
      </c>
      <c r="F39" s="9">
        <v>325.05</v>
      </c>
      <c r="G39" s="9">
        <v>335.4</v>
      </c>
      <c r="H39" s="41">
        <v>6598960</v>
      </c>
      <c r="I39" s="9">
        <v>2169537598</v>
      </c>
    </row>
    <row r="40" spans="1:9" x14ac:dyDescent="0.3">
      <c r="A40" s="8">
        <v>43892</v>
      </c>
      <c r="B40" s="9">
        <v>327.2</v>
      </c>
      <c r="C40" s="39">
        <v>6.6999999999999904</v>
      </c>
      <c r="D40" s="40">
        <v>2.0904836193447698E-2</v>
      </c>
      <c r="E40" s="9">
        <v>330</v>
      </c>
      <c r="F40" s="9">
        <v>314.10000000000002</v>
      </c>
      <c r="G40" s="9">
        <v>332.65</v>
      </c>
      <c r="H40" s="41">
        <v>6656020</v>
      </c>
      <c r="I40" s="9">
        <v>2165856880</v>
      </c>
    </row>
    <row r="41" spans="1:9" x14ac:dyDescent="0.3">
      <c r="A41" s="8">
        <v>43889</v>
      </c>
      <c r="B41" s="9">
        <v>320.5</v>
      </c>
      <c r="C41" s="39">
        <v>-8.5</v>
      </c>
      <c r="D41" s="40">
        <v>-2.5835866261398201E-2</v>
      </c>
      <c r="E41" s="9">
        <v>321</v>
      </c>
      <c r="F41" s="9">
        <v>307.25</v>
      </c>
      <c r="G41" s="9">
        <v>333.3</v>
      </c>
      <c r="H41" s="41">
        <v>7711250</v>
      </c>
      <c r="I41" s="9">
        <v>2480255922</v>
      </c>
    </row>
    <row r="42" spans="1:9" x14ac:dyDescent="0.3">
      <c r="A42" s="8">
        <v>43888</v>
      </c>
      <c r="B42" s="9">
        <v>329</v>
      </c>
      <c r="C42" s="39">
        <v>-10</v>
      </c>
      <c r="D42" s="40">
        <v>-2.9498525073746298E-2</v>
      </c>
      <c r="E42" s="9">
        <v>336.6</v>
      </c>
      <c r="F42" s="9">
        <v>326</v>
      </c>
      <c r="G42" s="9">
        <v>338.8</v>
      </c>
      <c r="H42" s="41">
        <v>4367030</v>
      </c>
      <c r="I42" s="9">
        <v>1447815202</v>
      </c>
    </row>
    <row r="43" spans="1:9" x14ac:dyDescent="0.3">
      <c r="A43" s="8">
        <v>43887</v>
      </c>
      <c r="B43" s="9">
        <v>339</v>
      </c>
      <c r="C43" s="39">
        <v>1.5</v>
      </c>
      <c r="D43" s="40">
        <v>4.4444444444444401E-3</v>
      </c>
      <c r="E43" s="9">
        <v>337</v>
      </c>
      <c r="F43" s="9">
        <v>330.4</v>
      </c>
      <c r="G43" s="9">
        <v>342.7</v>
      </c>
      <c r="H43" s="41">
        <v>4446780</v>
      </c>
      <c r="I43" s="9">
        <v>1491025964</v>
      </c>
    </row>
    <row r="44" spans="1:9" x14ac:dyDescent="0.3">
      <c r="A44" s="8">
        <v>43886</v>
      </c>
      <c r="B44" s="9">
        <v>337.5</v>
      </c>
      <c r="C44" s="39">
        <v>-10.5</v>
      </c>
      <c r="D44" s="40">
        <v>-3.0172413793103502E-2</v>
      </c>
      <c r="E44" s="9">
        <v>345.45</v>
      </c>
      <c r="F44" s="9">
        <v>337.5</v>
      </c>
      <c r="G44" s="9">
        <v>348</v>
      </c>
      <c r="H44" s="41">
        <v>4358160</v>
      </c>
      <c r="I44" s="9">
        <v>1495758831</v>
      </c>
    </row>
    <row r="45" spans="1:9" x14ac:dyDescent="0.3">
      <c r="A45" s="8">
        <v>43882</v>
      </c>
      <c r="B45" s="9">
        <v>348</v>
      </c>
      <c r="C45" s="39">
        <v>0.5</v>
      </c>
      <c r="D45" s="40">
        <v>1.43884892086331E-3</v>
      </c>
      <c r="E45" s="9">
        <v>347.45</v>
      </c>
      <c r="F45" s="9">
        <v>344.25</v>
      </c>
      <c r="G45" s="9">
        <v>353.05</v>
      </c>
      <c r="H45" s="41">
        <v>2807220</v>
      </c>
      <c r="I45" s="9">
        <v>977559730</v>
      </c>
    </row>
    <row r="46" spans="1:9" x14ac:dyDescent="0.3">
      <c r="A46" s="8">
        <v>43881</v>
      </c>
      <c r="B46" s="9">
        <v>347.5</v>
      </c>
      <c r="C46" s="39">
        <v>-0.60000000000002296</v>
      </c>
      <c r="D46" s="40">
        <v>-1.72364263142782E-3</v>
      </c>
      <c r="E46" s="9">
        <v>349.4</v>
      </c>
      <c r="F46" s="9">
        <v>346.95</v>
      </c>
      <c r="G46" s="9">
        <v>352.45</v>
      </c>
      <c r="H46" s="41">
        <v>2815220</v>
      </c>
      <c r="I46" s="9">
        <v>985399288</v>
      </c>
    </row>
    <row r="47" spans="1:9" x14ac:dyDescent="0.3">
      <c r="A47" s="8">
        <v>43880</v>
      </c>
      <c r="B47" s="9">
        <v>348.1</v>
      </c>
      <c r="C47" s="39">
        <v>6.7000000000000499</v>
      </c>
      <c r="D47" s="40">
        <v>1.9625073227885301E-2</v>
      </c>
      <c r="E47" s="9">
        <v>341.5</v>
      </c>
      <c r="F47" s="9">
        <v>341.1</v>
      </c>
      <c r="G47" s="9">
        <v>348.9</v>
      </c>
      <c r="H47" s="41">
        <v>3007420</v>
      </c>
      <c r="I47" s="9">
        <v>1039717969</v>
      </c>
    </row>
    <row r="48" spans="1:9" x14ac:dyDescent="0.3">
      <c r="A48" s="8">
        <v>43879</v>
      </c>
      <c r="B48" s="9">
        <v>341.4</v>
      </c>
      <c r="C48" s="39">
        <v>0.39999999999997699</v>
      </c>
      <c r="D48" s="40">
        <v>1.1730205278591701E-3</v>
      </c>
      <c r="E48" s="9">
        <v>340.7</v>
      </c>
      <c r="F48" s="9">
        <v>337.3</v>
      </c>
      <c r="G48" s="9">
        <v>342.3</v>
      </c>
      <c r="H48" s="41">
        <v>1876110</v>
      </c>
      <c r="I48" s="9">
        <v>636832400</v>
      </c>
    </row>
    <row r="49" spans="1:9" x14ac:dyDescent="0.3">
      <c r="A49" s="8">
        <v>43878</v>
      </c>
      <c r="B49" s="9">
        <v>341</v>
      </c>
      <c r="C49" s="39">
        <v>0.44999999999998902</v>
      </c>
      <c r="D49" s="40">
        <v>1.3213918660989199E-3</v>
      </c>
      <c r="E49" s="9">
        <v>340.4</v>
      </c>
      <c r="F49" s="9">
        <v>339.3</v>
      </c>
      <c r="G49" s="9">
        <v>342.6</v>
      </c>
      <c r="H49" s="41">
        <v>967070</v>
      </c>
      <c r="I49" s="9">
        <v>330017742</v>
      </c>
    </row>
    <row r="50" spans="1:9" x14ac:dyDescent="0.3">
      <c r="A50" s="8">
        <v>43875</v>
      </c>
      <c r="B50" s="9">
        <v>340.55</v>
      </c>
      <c r="C50" s="39">
        <v>2.75</v>
      </c>
      <c r="D50" s="40">
        <v>8.1409117821196007E-3</v>
      </c>
      <c r="E50" s="9">
        <v>338.1</v>
      </c>
      <c r="F50" s="9">
        <v>338</v>
      </c>
      <c r="G50" s="9">
        <v>341</v>
      </c>
      <c r="H50" s="41">
        <v>2458000</v>
      </c>
      <c r="I50" s="9">
        <v>834431088</v>
      </c>
    </row>
    <row r="51" spans="1:9" x14ac:dyDescent="0.3">
      <c r="A51" s="8">
        <v>43874</v>
      </c>
      <c r="B51" s="9">
        <v>337.8</v>
      </c>
      <c r="C51" s="39">
        <v>-1.19999999999999</v>
      </c>
      <c r="D51" s="40">
        <v>-3.5398230088495202E-3</v>
      </c>
      <c r="E51" s="9">
        <v>339.65</v>
      </c>
      <c r="F51" s="9">
        <v>336.65</v>
      </c>
      <c r="G51" s="9">
        <v>340.15</v>
      </c>
      <c r="H51" s="41">
        <v>2674090</v>
      </c>
      <c r="I51" s="9">
        <v>904411636</v>
      </c>
    </row>
    <row r="52" spans="1:9" x14ac:dyDescent="0.3">
      <c r="A52" s="8">
        <v>43873</v>
      </c>
      <c r="B52" s="9">
        <v>339</v>
      </c>
      <c r="C52" s="39">
        <v>6.3000000000000096</v>
      </c>
      <c r="D52" s="40">
        <v>1.8935978358881899E-2</v>
      </c>
      <c r="E52" s="9">
        <v>333</v>
      </c>
      <c r="F52" s="9">
        <v>331.05</v>
      </c>
      <c r="G52" s="9">
        <v>340.45</v>
      </c>
      <c r="H52" s="41">
        <v>3604850</v>
      </c>
      <c r="I52" s="9">
        <v>1208784787</v>
      </c>
    </row>
    <row r="53" spans="1:9" x14ac:dyDescent="0.3">
      <c r="A53" s="8">
        <v>43872</v>
      </c>
      <c r="B53" s="9">
        <v>332.7</v>
      </c>
      <c r="C53" s="39">
        <v>2</v>
      </c>
      <c r="D53" s="40">
        <v>6.0477774417901399E-3</v>
      </c>
      <c r="E53" s="9">
        <v>330</v>
      </c>
      <c r="F53" s="9">
        <v>329.6</v>
      </c>
      <c r="G53" s="9">
        <v>334.15</v>
      </c>
      <c r="H53" s="41">
        <v>2870580</v>
      </c>
      <c r="I53" s="9">
        <v>952929673</v>
      </c>
    </row>
    <row r="54" spans="1:9" x14ac:dyDescent="0.3">
      <c r="A54" s="8">
        <v>43871</v>
      </c>
      <c r="B54" s="9">
        <v>330.7</v>
      </c>
      <c r="C54" s="39">
        <v>-0.30000000000001098</v>
      </c>
      <c r="D54" s="40">
        <v>-9.0634441087616697E-4</v>
      </c>
      <c r="E54" s="9">
        <v>331</v>
      </c>
      <c r="F54" s="9">
        <v>326.85000000000002</v>
      </c>
      <c r="G54" s="9">
        <v>332.8</v>
      </c>
      <c r="H54" s="41">
        <v>3031340</v>
      </c>
      <c r="I54" s="9">
        <v>1000033767</v>
      </c>
    </row>
    <row r="55" spans="1:9" x14ac:dyDescent="0.3">
      <c r="A55" s="8">
        <v>43868</v>
      </c>
      <c r="B55" s="9">
        <v>331</v>
      </c>
      <c r="C55" s="39">
        <v>0</v>
      </c>
      <c r="D55" s="40">
        <v>0</v>
      </c>
      <c r="E55" s="9">
        <v>332.15</v>
      </c>
      <c r="F55" s="9">
        <v>327.55</v>
      </c>
      <c r="G55" s="9">
        <v>334.15</v>
      </c>
      <c r="H55" s="41">
        <v>4202980</v>
      </c>
      <c r="I55" s="9">
        <v>1391238481</v>
      </c>
    </row>
    <row r="56" spans="1:9" x14ac:dyDescent="0.3">
      <c r="A56" s="8">
        <v>43867</v>
      </c>
      <c r="B56" s="9">
        <v>331</v>
      </c>
      <c r="C56" s="39">
        <v>-0.39999999999997699</v>
      </c>
      <c r="D56" s="40">
        <v>-1.20700060350023E-3</v>
      </c>
      <c r="E56" s="9">
        <v>333.1</v>
      </c>
      <c r="F56" s="9">
        <v>329.45</v>
      </c>
      <c r="G56" s="9">
        <v>334.5</v>
      </c>
      <c r="H56" s="41">
        <v>2623300</v>
      </c>
      <c r="I56" s="9">
        <v>869913019</v>
      </c>
    </row>
    <row r="57" spans="1:9" x14ac:dyDescent="0.3">
      <c r="A57" s="8">
        <v>43866</v>
      </c>
      <c r="B57" s="9">
        <v>331.4</v>
      </c>
      <c r="C57" s="39">
        <v>-1.55000000000001</v>
      </c>
      <c r="D57" s="40">
        <v>-4.6553536567052502E-3</v>
      </c>
      <c r="E57" s="9">
        <v>333.3</v>
      </c>
      <c r="F57" s="9">
        <v>330.1</v>
      </c>
      <c r="G57" s="9">
        <v>335.5</v>
      </c>
      <c r="H57" s="41">
        <v>4783830</v>
      </c>
      <c r="I57" s="9">
        <v>1592768684</v>
      </c>
    </row>
    <row r="58" spans="1:9" x14ac:dyDescent="0.3">
      <c r="A58" s="8">
        <v>43865</v>
      </c>
      <c r="B58" s="9">
        <v>332.95</v>
      </c>
      <c r="C58" s="39">
        <v>1</v>
      </c>
      <c r="D58" s="40">
        <v>3.0125018828136801E-3</v>
      </c>
      <c r="E58" s="9">
        <v>331.9</v>
      </c>
      <c r="F58" s="9">
        <v>330.55</v>
      </c>
      <c r="G58" s="9">
        <v>336.1</v>
      </c>
      <c r="H58" s="41">
        <v>2608760</v>
      </c>
      <c r="I58" s="9">
        <v>869449457</v>
      </c>
    </row>
    <row r="59" spans="1:9" x14ac:dyDescent="0.3">
      <c r="A59" s="8">
        <v>43864</v>
      </c>
      <c r="B59" s="9">
        <v>331.95</v>
      </c>
      <c r="C59" s="39">
        <v>5.5500000000000096</v>
      </c>
      <c r="D59" s="40">
        <v>1.70036764705883E-2</v>
      </c>
      <c r="E59" s="9">
        <v>325.45</v>
      </c>
      <c r="F59" s="9">
        <v>324.7</v>
      </c>
      <c r="G59" s="9">
        <v>332.2</v>
      </c>
      <c r="H59" s="41">
        <v>2926080</v>
      </c>
      <c r="I59" s="9">
        <v>965903835</v>
      </c>
    </row>
    <row r="60" spans="1:9" x14ac:dyDescent="0.3">
      <c r="A60" s="8">
        <v>43861</v>
      </c>
      <c r="B60" s="9">
        <v>326.39999999999998</v>
      </c>
      <c r="C60" s="39">
        <v>-4.1000000000000201</v>
      </c>
      <c r="D60" s="40">
        <v>-1.24054462934948E-2</v>
      </c>
      <c r="E60" s="9">
        <v>331.1</v>
      </c>
      <c r="F60" s="9">
        <v>326</v>
      </c>
      <c r="G60" s="9">
        <v>333.5</v>
      </c>
      <c r="H60" s="41">
        <v>2964730</v>
      </c>
      <c r="I60" s="9">
        <v>978147955</v>
      </c>
    </row>
    <row r="61" spans="1:9" x14ac:dyDescent="0.3">
      <c r="A61" s="8">
        <v>43860</v>
      </c>
      <c r="B61" s="9">
        <v>330.5</v>
      </c>
      <c r="C61" s="39">
        <v>2</v>
      </c>
      <c r="D61" s="40">
        <v>6.0882800608828003E-3</v>
      </c>
      <c r="E61" s="9">
        <v>328</v>
      </c>
      <c r="F61" s="9">
        <v>324.60000000000002</v>
      </c>
      <c r="G61" s="9">
        <v>332.5</v>
      </c>
      <c r="H61" s="41">
        <v>2728670</v>
      </c>
      <c r="I61" s="9">
        <v>900021761</v>
      </c>
    </row>
    <row r="62" spans="1:9" x14ac:dyDescent="0.3">
      <c r="A62" s="8">
        <v>43859</v>
      </c>
      <c r="B62" s="9">
        <v>328.5</v>
      </c>
      <c r="C62" s="39">
        <v>1.25</v>
      </c>
      <c r="D62" s="40">
        <v>3.8197097020626399E-3</v>
      </c>
      <c r="E62" s="9">
        <v>327.5</v>
      </c>
      <c r="F62" s="9">
        <v>326.25</v>
      </c>
      <c r="G62" s="9">
        <v>328.75</v>
      </c>
      <c r="H62" s="41">
        <v>1560240</v>
      </c>
      <c r="I62" s="9">
        <v>511085876</v>
      </c>
    </row>
    <row r="63" spans="1:9" x14ac:dyDescent="0.3">
      <c r="A63" s="8">
        <v>43858</v>
      </c>
      <c r="B63" s="9">
        <v>327.25</v>
      </c>
      <c r="C63" s="39">
        <v>0.5</v>
      </c>
      <c r="D63" s="40">
        <v>1.53022188217292E-3</v>
      </c>
      <c r="E63" s="9">
        <v>327</v>
      </c>
      <c r="F63" s="9">
        <v>325.64999999999998</v>
      </c>
      <c r="G63" s="9">
        <v>331.7</v>
      </c>
      <c r="H63" s="41">
        <v>2390990</v>
      </c>
      <c r="I63" s="9">
        <v>784888704</v>
      </c>
    </row>
    <row r="64" spans="1:9" x14ac:dyDescent="0.3">
      <c r="A64" s="8">
        <v>43857</v>
      </c>
      <c r="B64" s="9">
        <v>326.75</v>
      </c>
      <c r="C64" s="39">
        <v>-9.6999999999999904</v>
      </c>
      <c r="D64" s="40">
        <v>-2.88304354287412E-2</v>
      </c>
      <c r="E64" s="9">
        <v>335.5</v>
      </c>
      <c r="F64" s="9">
        <v>325.10000000000002</v>
      </c>
      <c r="G64" s="9">
        <v>336</v>
      </c>
      <c r="H64" s="41">
        <v>4067820</v>
      </c>
      <c r="I64" s="9">
        <v>1338190038</v>
      </c>
    </row>
    <row r="65" spans="1:9" x14ac:dyDescent="0.3">
      <c r="A65" s="8">
        <v>43854</v>
      </c>
      <c r="B65" s="9">
        <v>336.45</v>
      </c>
      <c r="C65" s="39">
        <v>6.5</v>
      </c>
      <c r="D65" s="40">
        <v>1.9699954538566499E-2</v>
      </c>
      <c r="E65" s="9">
        <v>330.5</v>
      </c>
      <c r="F65" s="9">
        <v>330.5</v>
      </c>
      <c r="G65" s="9">
        <v>336.45</v>
      </c>
      <c r="H65" s="41">
        <v>2211060</v>
      </c>
      <c r="I65" s="9">
        <v>737256630</v>
      </c>
    </row>
    <row r="66" spans="1:9" x14ac:dyDescent="0.3">
      <c r="A66" s="8">
        <v>43853</v>
      </c>
      <c r="B66" s="9">
        <v>329.95</v>
      </c>
      <c r="C66" s="39">
        <v>-3.8500000000000201</v>
      </c>
      <c r="D66" s="40">
        <v>-1.1533852606351201E-2</v>
      </c>
      <c r="E66" s="9">
        <v>332</v>
      </c>
      <c r="F66" s="9">
        <v>326.05</v>
      </c>
      <c r="G66" s="9">
        <v>334.9</v>
      </c>
      <c r="H66" s="41">
        <v>2354220</v>
      </c>
      <c r="I66" s="9">
        <v>780243607</v>
      </c>
    </row>
    <row r="67" spans="1:9" x14ac:dyDescent="0.3">
      <c r="A67" s="8">
        <v>43852</v>
      </c>
      <c r="B67" s="9">
        <v>333.8</v>
      </c>
      <c r="C67" s="39">
        <v>5.1000000000000201</v>
      </c>
      <c r="D67" s="40">
        <v>1.5515667782172299E-2</v>
      </c>
      <c r="E67" s="9">
        <v>329.6</v>
      </c>
      <c r="F67" s="9">
        <v>329</v>
      </c>
      <c r="G67" s="9">
        <v>334.15</v>
      </c>
      <c r="H67" s="41">
        <v>4032200</v>
      </c>
      <c r="I67" s="9">
        <v>1340313741</v>
      </c>
    </row>
    <row r="68" spans="1:9" x14ac:dyDescent="0.3">
      <c r="A68" s="8">
        <v>43851</v>
      </c>
      <c r="B68" s="9">
        <v>328.7</v>
      </c>
      <c r="C68" s="39">
        <v>1.5</v>
      </c>
      <c r="D68" s="40">
        <v>4.58435207823961E-3</v>
      </c>
      <c r="E68" s="9">
        <v>326</v>
      </c>
      <c r="F68" s="9">
        <v>323.60000000000002</v>
      </c>
      <c r="G68" s="9">
        <v>330.5</v>
      </c>
      <c r="H68" s="41">
        <v>3298990</v>
      </c>
      <c r="I68" s="9">
        <v>1077258406</v>
      </c>
    </row>
    <row r="69" spans="1:9" x14ac:dyDescent="0.3">
      <c r="A69" s="8">
        <v>43850</v>
      </c>
      <c r="B69" s="9">
        <v>327.2</v>
      </c>
      <c r="C69" s="39">
        <v>6.0500000000000096</v>
      </c>
      <c r="D69" s="40">
        <v>1.8838548964658301E-2</v>
      </c>
      <c r="E69" s="9">
        <v>322.14999999999998</v>
      </c>
      <c r="F69" s="9">
        <v>321.95</v>
      </c>
      <c r="G69" s="9">
        <v>327.2</v>
      </c>
      <c r="H69" s="41">
        <v>2756260</v>
      </c>
      <c r="I69" s="9">
        <v>894565341</v>
      </c>
    </row>
    <row r="70" spans="1:9" x14ac:dyDescent="0.3">
      <c r="A70" s="8">
        <v>43847</v>
      </c>
      <c r="B70" s="9">
        <v>321.14999999999998</v>
      </c>
      <c r="C70" s="39">
        <v>1.3499999999999699</v>
      </c>
      <c r="D70" s="40">
        <v>4.2213883677297203E-3</v>
      </c>
      <c r="E70" s="9">
        <v>319.95</v>
      </c>
      <c r="F70" s="9">
        <v>317.75</v>
      </c>
      <c r="G70" s="9">
        <v>322</v>
      </c>
      <c r="H70" s="41">
        <v>2620480</v>
      </c>
      <c r="I70" s="9">
        <v>840943498</v>
      </c>
    </row>
    <row r="71" spans="1:9" x14ac:dyDescent="0.3">
      <c r="A71" s="8">
        <v>43846</v>
      </c>
      <c r="B71" s="9">
        <v>319.8</v>
      </c>
      <c r="C71" s="39">
        <v>1.1500000000000301</v>
      </c>
      <c r="D71" s="40">
        <v>3.6089753648204399E-3</v>
      </c>
      <c r="E71" s="9">
        <v>318.64999999999998</v>
      </c>
      <c r="F71" s="9">
        <v>317</v>
      </c>
      <c r="G71" s="9">
        <v>319.8</v>
      </c>
      <c r="H71" s="41">
        <v>1833270</v>
      </c>
      <c r="I71" s="9">
        <v>584029749</v>
      </c>
    </row>
    <row r="72" spans="1:9" x14ac:dyDescent="0.3">
      <c r="A72" s="8">
        <v>43845</v>
      </c>
      <c r="B72" s="9">
        <v>318.64999999999998</v>
      </c>
      <c r="C72" s="39">
        <v>1.3499999999999699</v>
      </c>
      <c r="D72" s="40">
        <v>4.2546485975416496E-3</v>
      </c>
      <c r="E72" s="9">
        <v>317</v>
      </c>
      <c r="F72" s="9">
        <v>315.39999999999998</v>
      </c>
      <c r="G72" s="9">
        <v>319.55</v>
      </c>
      <c r="H72" s="41">
        <v>2195450</v>
      </c>
      <c r="I72" s="9">
        <v>697688247</v>
      </c>
    </row>
    <row r="73" spans="1:9" x14ac:dyDescent="0.3">
      <c r="A73" s="8">
        <v>43844</v>
      </c>
      <c r="B73" s="9">
        <v>317.3</v>
      </c>
      <c r="C73" s="39">
        <v>-2.1499999999999799</v>
      </c>
      <c r="D73" s="40">
        <v>-6.7303177336045603E-3</v>
      </c>
      <c r="E73" s="9">
        <v>319.64999999999998</v>
      </c>
      <c r="F73" s="9">
        <v>317.2</v>
      </c>
      <c r="G73" s="9">
        <v>321.39999999999998</v>
      </c>
      <c r="H73" s="41">
        <v>2687460</v>
      </c>
      <c r="I73" s="9">
        <v>858587029</v>
      </c>
    </row>
    <row r="74" spans="1:9" x14ac:dyDescent="0.3">
      <c r="A74" s="8">
        <v>43843</v>
      </c>
      <c r="B74" s="9">
        <v>319.45</v>
      </c>
      <c r="C74" s="39">
        <v>5.0000000000011403E-2</v>
      </c>
      <c r="D74" s="40">
        <v>1.5654351909834499E-4</v>
      </c>
      <c r="E74" s="9">
        <v>319.39999999999998</v>
      </c>
      <c r="F74" s="9">
        <v>316.64999999999998</v>
      </c>
      <c r="G74" s="9">
        <v>320.5</v>
      </c>
      <c r="H74" s="41">
        <v>2979930</v>
      </c>
      <c r="I74" s="9">
        <v>948947158</v>
      </c>
    </row>
    <row r="75" spans="1:9" x14ac:dyDescent="0.3">
      <c r="A75" s="8">
        <v>43840</v>
      </c>
      <c r="B75" s="9">
        <v>319.39999999999998</v>
      </c>
      <c r="C75" s="39">
        <v>-4.9000000000000297</v>
      </c>
      <c r="D75" s="40">
        <v>-1.51094665433242E-2</v>
      </c>
      <c r="E75" s="9">
        <v>324.14999999999998</v>
      </c>
      <c r="F75" s="9">
        <v>319.25</v>
      </c>
      <c r="G75" s="9">
        <v>324.14999999999998</v>
      </c>
      <c r="H75" s="41">
        <v>3723770</v>
      </c>
      <c r="I75" s="9">
        <v>1195854472</v>
      </c>
    </row>
    <row r="76" spans="1:9" x14ac:dyDescent="0.3">
      <c r="A76" s="8">
        <v>43839</v>
      </c>
      <c r="B76" s="9">
        <v>324.3</v>
      </c>
      <c r="C76" s="39">
        <v>-3.8499999999999699</v>
      </c>
      <c r="D76" s="40">
        <v>-1.1732439433185899E-2</v>
      </c>
      <c r="E76" s="9">
        <v>318.39999999999998</v>
      </c>
      <c r="F76" s="9">
        <v>315.64999999999998</v>
      </c>
      <c r="G76" s="9">
        <v>324.39999999999998</v>
      </c>
      <c r="H76" s="41">
        <v>3722390</v>
      </c>
      <c r="I76" s="9">
        <v>1196089803</v>
      </c>
    </row>
    <row r="77" spans="1:9" x14ac:dyDescent="0.3">
      <c r="A77" s="8">
        <v>43838</v>
      </c>
      <c r="B77" s="9">
        <v>328.15</v>
      </c>
      <c r="C77" s="39">
        <v>4.6999999999999904</v>
      </c>
      <c r="D77" s="40">
        <v>1.4530839387849701E-2</v>
      </c>
      <c r="E77" s="9">
        <v>323.45</v>
      </c>
      <c r="F77" s="9">
        <v>321.7</v>
      </c>
      <c r="G77" s="9">
        <v>328.5</v>
      </c>
      <c r="H77" s="41">
        <v>3801350</v>
      </c>
      <c r="I77" s="9">
        <v>1236334354</v>
      </c>
    </row>
    <row r="78" spans="1:9" x14ac:dyDescent="0.3">
      <c r="A78" s="8">
        <v>43836</v>
      </c>
      <c r="B78" s="9">
        <v>323.45</v>
      </c>
      <c r="C78" s="39">
        <v>1.3499999999999699</v>
      </c>
      <c r="D78" s="40">
        <v>4.1912449549828196E-3</v>
      </c>
      <c r="E78" s="9">
        <v>322.7</v>
      </c>
      <c r="F78" s="9">
        <v>321.3</v>
      </c>
      <c r="G78" s="9">
        <v>323.45</v>
      </c>
      <c r="H78" s="41">
        <v>1227790</v>
      </c>
      <c r="I78" s="9">
        <v>396055462</v>
      </c>
    </row>
    <row r="79" spans="1:9" x14ac:dyDescent="0.3">
      <c r="A79" s="8">
        <v>43833</v>
      </c>
      <c r="B79" s="9">
        <v>322.10000000000002</v>
      </c>
      <c r="C79" s="39">
        <v>2.1500000000000301</v>
      </c>
      <c r="D79" s="40">
        <v>6.7197999687452197E-3</v>
      </c>
      <c r="E79" s="9">
        <v>321</v>
      </c>
      <c r="F79" s="9">
        <v>320.64999999999998</v>
      </c>
      <c r="G79" s="9">
        <v>322.85000000000002</v>
      </c>
      <c r="H79" s="41">
        <v>2600480</v>
      </c>
      <c r="I79" s="9">
        <v>837486743</v>
      </c>
    </row>
    <row r="80" spans="1:9" x14ac:dyDescent="0.3">
      <c r="A80" s="8">
        <v>43829</v>
      </c>
      <c r="B80" s="9">
        <v>319.95</v>
      </c>
      <c r="C80" s="39">
        <v>-5.0000000000011403E-2</v>
      </c>
      <c r="D80" s="40">
        <v>-1.56250000000036E-4</v>
      </c>
      <c r="E80" s="9">
        <v>320.95</v>
      </c>
      <c r="F80" s="9">
        <v>319.05</v>
      </c>
      <c r="G80" s="9">
        <v>323.64999999999998</v>
      </c>
      <c r="H80" s="41">
        <v>2957930</v>
      </c>
      <c r="I80" s="9">
        <v>950251470</v>
      </c>
    </row>
    <row r="81" spans="1:9" x14ac:dyDescent="0.3">
      <c r="A81" s="8">
        <v>43826</v>
      </c>
      <c r="B81" s="9">
        <v>320</v>
      </c>
      <c r="C81" s="39">
        <v>0.30000000000001098</v>
      </c>
      <c r="D81" s="40">
        <v>9.3837973099784595E-4</v>
      </c>
      <c r="E81" s="9">
        <v>319.5</v>
      </c>
      <c r="F81" s="9">
        <v>319.45</v>
      </c>
      <c r="G81" s="9">
        <v>323.75</v>
      </c>
      <c r="H81" s="41">
        <v>2134450</v>
      </c>
      <c r="I81" s="9">
        <v>686066308</v>
      </c>
    </row>
    <row r="82" spans="1:9" x14ac:dyDescent="0.3">
      <c r="A82" s="8">
        <v>43825</v>
      </c>
      <c r="B82" s="9">
        <v>319.7</v>
      </c>
      <c r="C82" s="39">
        <v>1.6499999999999799</v>
      </c>
      <c r="D82" s="40">
        <v>5.1878635434679399E-3</v>
      </c>
      <c r="E82" s="9">
        <v>318.39999999999998</v>
      </c>
      <c r="F82" s="9">
        <v>317.8</v>
      </c>
      <c r="G82" s="9">
        <v>320.45</v>
      </c>
      <c r="H82" s="41">
        <v>1746490</v>
      </c>
      <c r="I82" s="9">
        <v>557966526</v>
      </c>
    </row>
    <row r="83" spans="1:9" x14ac:dyDescent="0.3">
      <c r="A83" s="8">
        <v>43824</v>
      </c>
      <c r="B83" s="9">
        <v>318.05</v>
      </c>
      <c r="C83" s="39">
        <v>4.0500000000000096</v>
      </c>
      <c r="D83" s="40">
        <v>1.2898089171974599E-2</v>
      </c>
      <c r="E83" s="9">
        <v>314.45</v>
      </c>
      <c r="F83" s="9">
        <v>314</v>
      </c>
      <c r="G83" s="9">
        <v>318.7</v>
      </c>
      <c r="H83" s="41">
        <v>1818420</v>
      </c>
      <c r="I83" s="9">
        <v>576267596</v>
      </c>
    </row>
    <row r="84" spans="1:9" x14ac:dyDescent="0.3">
      <c r="A84" s="8">
        <v>43823</v>
      </c>
      <c r="B84" s="9">
        <v>314</v>
      </c>
      <c r="C84" s="39">
        <v>-5.0000000000011403E-2</v>
      </c>
      <c r="D84" s="40">
        <v>-1.5921031682856701E-4</v>
      </c>
      <c r="E84" s="9">
        <v>313.25</v>
      </c>
      <c r="F84" s="9">
        <v>312.5</v>
      </c>
      <c r="G84" s="9">
        <v>315.89999999999998</v>
      </c>
      <c r="H84" s="41">
        <v>1624920</v>
      </c>
      <c r="I84" s="9">
        <v>510245888</v>
      </c>
    </row>
    <row r="85" spans="1:9" x14ac:dyDescent="0.3">
      <c r="A85" s="8">
        <v>43822</v>
      </c>
      <c r="B85" s="9">
        <v>314.05</v>
      </c>
      <c r="C85" s="39">
        <v>0.35000000000002301</v>
      </c>
      <c r="D85" s="40">
        <v>1.11571565189679E-3</v>
      </c>
      <c r="E85" s="9">
        <v>313.60000000000002</v>
      </c>
      <c r="F85" s="9">
        <v>313.25</v>
      </c>
      <c r="G85" s="9">
        <v>317.39999999999998</v>
      </c>
      <c r="H85" s="41">
        <v>2225730</v>
      </c>
      <c r="I85" s="9">
        <v>702362529</v>
      </c>
    </row>
    <row r="86" spans="1:9" x14ac:dyDescent="0.3">
      <c r="A86" s="8">
        <v>43819</v>
      </c>
      <c r="B86" s="9">
        <v>313.7</v>
      </c>
      <c r="C86" s="39">
        <v>1.3999999999999799</v>
      </c>
      <c r="D86" s="40">
        <v>4.4828690361830804E-3</v>
      </c>
      <c r="E86" s="9">
        <v>312.95</v>
      </c>
      <c r="F86" s="9">
        <v>310.3</v>
      </c>
      <c r="G86" s="9">
        <v>313.7</v>
      </c>
      <c r="H86" s="41">
        <v>1920730</v>
      </c>
      <c r="I86" s="9">
        <v>600691287</v>
      </c>
    </row>
    <row r="87" spans="1:9" x14ac:dyDescent="0.3">
      <c r="A87" s="8">
        <v>43818</v>
      </c>
      <c r="B87" s="9">
        <v>312.3</v>
      </c>
      <c r="C87" s="39">
        <v>-1.55000000000001</v>
      </c>
      <c r="D87" s="40">
        <v>-4.9386649673411201E-3</v>
      </c>
      <c r="E87" s="9">
        <v>313.60000000000002</v>
      </c>
      <c r="F87" s="9">
        <v>310.7</v>
      </c>
      <c r="G87" s="9">
        <v>316.5</v>
      </c>
      <c r="H87" s="41">
        <v>3871980</v>
      </c>
      <c r="I87" s="9">
        <v>1215701628</v>
      </c>
    </row>
    <row r="88" spans="1:9" x14ac:dyDescent="0.3">
      <c r="A88" s="8">
        <v>43817</v>
      </c>
      <c r="B88" s="9">
        <v>313.85000000000002</v>
      </c>
      <c r="C88" s="39">
        <v>2.6500000000000301</v>
      </c>
      <c r="D88" s="40">
        <v>8.51542416452453E-3</v>
      </c>
      <c r="E88" s="9">
        <v>310.8</v>
      </c>
      <c r="F88" s="9">
        <v>310</v>
      </c>
      <c r="G88" s="9">
        <v>316.45</v>
      </c>
      <c r="H88" s="41">
        <v>2780260</v>
      </c>
      <c r="I88" s="9">
        <v>873809082</v>
      </c>
    </row>
    <row r="89" spans="1:9" x14ac:dyDescent="0.3">
      <c r="A89" s="8">
        <v>43816</v>
      </c>
      <c r="B89" s="9">
        <v>311.2</v>
      </c>
      <c r="C89" s="39">
        <v>4.3499999999999703</v>
      </c>
      <c r="D89" s="40">
        <v>1.41763076421703E-2</v>
      </c>
      <c r="E89" s="9">
        <v>307.05</v>
      </c>
      <c r="F89" s="9">
        <v>307</v>
      </c>
      <c r="G89" s="9">
        <v>311.2</v>
      </c>
      <c r="H89" s="41">
        <v>2546900</v>
      </c>
      <c r="I89" s="9">
        <v>788268108</v>
      </c>
    </row>
    <row r="90" spans="1:9" x14ac:dyDescent="0.3">
      <c r="A90" s="8">
        <v>43815</v>
      </c>
      <c r="B90" s="9">
        <v>306.85000000000002</v>
      </c>
      <c r="C90" s="39">
        <v>2.4500000000000499</v>
      </c>
      <c r="D90" s="40">
        <v>8.0486202365310303E-3</v>
      </c>
      <c r="E90" s="9">
        <v>305.2</v>
      </c>
      <c r="F90" s="9">
        <v>304.7</v>
      </c>
      <c r="G90" s="9">
        <v>309.7</v>
      </c>
      <c r="H90" s="41">
        <v>2317300</v>
      </c>
      <c r="I90" s="9">
        <v>711457583</v>
      </c>
    </row>
    <row r="91" spans="1:9" x14ac:dyDescent="0.3">
      <c r="A91" s="8">
        <v>43812</v>
      </c>
      <c r="B91" s="9">
        <v>304.39999999999998</v>
      </c>
      <c r="C91" s="39">
        <v>-0.70000000000004503</v>
      </c>
      <c r="D91" s="40">
        <v>-2.2943297279582001E-3</v>
      </c>
      <c r="E91" s="9">
        <v>305.95</v>
      </c>
      <c r="F91" s="9">
        <v>303.05</v>
      </c>
      <c r="G91" s="9">
        <v>306.60000000000002</v>
      </c>
      <c r="H91" s="41">
        <v>2864810</v>
      </c>
      <c r="I91" s="9">
        <v>871960577</v>
      </c>
    </row>
    <row r="92" spans="1:9" x14ac:dyDescent="0.3">
      <c r="A92" s="8">
        <v>43811</v>
      </c>
      <c r="B92" s="9">
        <v>305.10000000000002</v>
      </c>
      <c r="C92" s="39">
        <v>-9.9999999999965894E-2</v>
      </c>
      <c r="D92" s="40">
        <v>-3.2765399737865603E-4</v>
      </c>
      <c r="E92" s="9">
        <v>306.2</v>
      </c>
      <c r="F92" s="9">
        <v>305</v>
      </c>
      <c r="G92" s="9">
        <v>308.95</v>
      </c>
      <c r="H92" s="41">
        <v>3188020</v>
      </c>
      <c r="I92" s="9">
        <v>977974044</v>
      </c>
    </row>
    <row r="93" spans="1:9" x14ac:dyDescent="0.3">
      <c r="A93" s="8">
        <v>43810</v>
      </c>
      <c r="B93" s="9">
        <v>305.2</v>
      </c>
      <c r="C93" s="39">
        <v>2.80000000000001</v>
      </c>
      <c r="D93" s="40">
        <v>9.2592592592593004E-3</v>
      </c>
      <c r="E93" s="9">
        <v>302.60000000000002</v>
      </c>
      <c r="F93" s="9">
        <v>302.39999999999998</v>
      </c>
      <c r="G93" s="9">
        <v>305.85000000000002</v>
      </c>
      <c r="H93" s="41">
        <v>1219260</v>
      </c>
      <c r="I93" s="9">
        <v>371550104</v>
      </c>
    </row>
    <row r="94" spans="1:9" x14ac:dyDescent="0.3">
      <c r="A94" s="8">
        <v>43809</v>
      </c>
      <c r="B94" s="9">
        <v>302.39999999999998</v>
      </c>
      <c r="C94" s="39">
        <v>-0.100000000000023</v>
      </c>
      <c r="D94" s="40">
        <v>-3.3057851239676899E-4</v>
      </c>
      <c r="E94" s="9">
        <v>303.10000000000002</v>
      </c>
      <c r="F94" s="9">
        <v>301.25</v>
      </c>
      <c r="G94" s="9">
        <v>304.3</v>
      </c>
      <c r="H94" s="41">
        <v>1549130</v>
      </c>
      <c r="I94" s="9">
        <v>468242936</v>
      </c>
    </row>
    <row r="95" spans="1:9" x14ac:dyDescent="0.3">
      <c r="A95" s="8">
        <v>43808</v>
      </c>
      <c r="B95" s="9">
        <v>302.5</v>
      </c>
      <c r="C95" s="39">
        <v>1.69999999999999</v>
      </c>
      <c r="D95" s="40">
        <v>5.6515957446808098E-3</v>
      </c>
      <c r="E95" s="9">
        <v>300.8</v>
      </c>
      <c r="F95" s="9">
        <v>300.39999999999998</v>
      </c>
      <c r="G95" s="9">
        <v>305</v>
      </c>
      <c r="H95" s="41">
        <v>2237910</v>
      </c>
      <c r="I95" s="9">
        <v>676981882</v>
      </c>
    </row>
    <row r="96" spans="1:9" x14ac:dyDescent="0.3">
      <c r="A96" s="8">
        <v>43805</v>
      </c>
      <c r="B96" s="9">
        <v>300.8</v>
      </c>
      <c r="C96" s="39">
        <v>-3.30000000000001</v>
      </c>
      <c r="D96" s="40">
        <v>-1.08516935218678E-2</v>
      </c>
      <c r="E96" s="9">
        <v>304</v>
      </c>
      <c r="F96" s="9">
        <v>300.8</v>
      </c>
      <c r="G96" s="9">
        <v>304</v>
      </c>
      <c r="H96" s="41">
        <v>2494740</v>
      </c>
      <c r="I96" s="9">
        <v>754253504</v>
      </c>
    </row>
    <row r="97" spans="1:9" x14ac:dyDescent="0.3">
      <c r="A97" s="8">
        <v>43804</v>
      </c>
      <c r="B97" s="9">
        <v>304.10000000000002</v>
      </c>
      <c r="C97" s="39">
        <v>0.5</v>
      </c>
      <c r="D97" s="40">
        <v>1.6469038208168599E-3</v>
      </c>
      <c r="E97" s="9">
        <v>302.25</v>
      </c>
      <c r="F97" s="9">
        <v>301.25</v>
      </c>
      <c r="G97" s="9">
        <v>305.7</v>
      </c>
      <c r="H97" s="41">
        <v>2934570</v>
      </c>
      <c r="I97" s="9">
        <v>891015639</v>
      </c>
    </row>
    <row r="98" spans="1:9" x14ac:dyDescent="0.3">
      <c r="A98" s="8">
        <v>43803</v>
      </c>
      <c r="B98" s="9">
        <v>303.60000000000002</v>
      </c>
      <c r="C98" s="39">
        <v>0.5</v>
      </c>
      <c r="D98" s="40">
        <v>1.6496205872649299E-3</v>
      </c>
      <c r="E98" s="9">
        <v>302.85000000000002</v>
      </c>
      <c r="F98" s="9">
        <v>300.39999999999998</v>
      </c>
      <c r="G98" s="9">
        <v>305.55</v>
      </c>
      <c r="H98" s="41">
        <v>1451170</v>
      </c>
      <c r="I98" s="9">
        <v>440234629</v>
      </c>
    </row>
    <row r="99" spans="1:9" x14ac:dyDescent="0.3">
      <c r="A99" s="8">
        <v>43802</v>
      </c>
      <c r="B99" s="9">
        <v>303.10000000000002</v>
      </c>
      <c r="C99" s="39">
        <v>-2.75</v>
      </c>
      <c r="D99" s="40">
        <v>-8.9913356220369493E-3</v>
      </c>
      <c r="E99" s="9">
        <v>306</v>
      </c>
      <c r="F99" s="9">
        <v>299.60000000000002</v>
      </c>
      <c r="G99" s="9">
        <v>306.14999999999998</v>
      </c>
      <c r="H99" s="41">
        <v>2608740</v>
      </c>
      <c r="I99" s="9">
        <v>789446863</v>
      </c>
    </row>
    <row r="100" spans="1:9" x14ac:dyDescent="0.3">
      <c r="A100" s="8">
        <v>43801</v>
      </c>
      <c r="B100" s="9">
        <v>305.85000000000002</v>
      </c>
      <c r="C100" s="39">
        <v>1.3500000000000201</v>
      </c>
      <c r="D100" s="40">
        <v>4.4334975369458903E-3</v>
      </c>
      <c r="E100" s="9">
        <v>304.5</v>
      </c>
      <c r="F100" s="9">
        <v>304.45</v>
      </c>
      <c r="G100" s="9">
        <v>307.55</v>
      </c>
      <c r="H100" s="41">
        <v>1513400</v>
      </c>
      <c r="I100" s="9">
        <v>463325405</v>
      </c>
    </row>
    <row r="101" spans="1:9" x14ac:dyDescent="0.3">
      <c r="A101" s="8">
        <v>43798</v>
      </c>
      <c r="B101" s="9">
        <v>304.5</v>
      </c>
      <c r="C101" s="39">
        <v>-2.19999999999999</v>
      </c>
      <c r="D101" s="40">
        <v>-7.1731333550700601E-3</v>
      </c>
      <c r="E101" s="9">
        <v>305.95</v>
      </c>
      <c r="F101" s="9">
        <v>303.7</v>
      </c>
      <c r="G101" s="9">
        <v>306.25</v>
      </c>
      <c r="H101" s="41">
        <v>1466640</v>
      </c>
      <c r="I101" s="9">
        <v>446448869</v>
      </c>
    </row>
    <row r="102" spans="1:9" x14ac:dyDescent="0.3">
      <c r="A102" s="8">
        <v>43797</v>
      </c>
      <c r="B102" s="9">
        <v>306.7</v>
      </c>
      <c r="C102" s="39">
        <v>0.349999999999966</v>
      </c>
      <c r="D102" s="40">
        <v>1.1424840868286799E-3</v>
      </c>
      <c r="E102" s="9">
        <v>306.3</v>
      </c>
      <c r="F102" s="9">
        <v>304</v>
      </c>
      <c r="G102" s="9">
        <v>306.7</v>
      </c>
      <c r="H102" s="41">
        <v>1093390</v>
      </c>
      <c r="I102" s="9">
        <v>333734436</v>
      </c>
    </row>
    <row r="103" spans="1:9" x14ac:dyDescent="0.3">
      <c r="A103" s="8">
        <v>43796</v>
      </c>
      <c r="B103" s="9">
        <v>306.35000000000002</v>
      </c>
      <c r="C103" s="39">
        <v>1.8500000000000201</v>
      </c>
      <c r="D103" s="40">
        <v>6.0755336617406303E-3</v>
      </c>
      <c r="E103" s="9">
        <v>305.3</v>
      </c>
      <c r="F103" s="9">
        <v>304</v>
      </c>
      <c r="G103" s="9">
        <v>308.45</v>
      </c>
      <c r="H103" s="41">
        <v>3515790</v>
      </c>
      <c r="I103" s="9">
        <v>1074763065</v>
      </c>
    </row>
    <row r="104" spans="1:9" x14ac:dyDescent="0.3">
      <c r="A104" s="8">
        <v>43795</v>
      </c>
      <c r="B104" s="9">
        <v>304.5</v>
      </c>
      <c r="C104" s="39">
        <v>-4</v>
      </c>
      <c r="D104" s="40">
        <v>-1.29659643435981E-2</v>
      </c>
      <c r="E104" s="9">
        <v>309.10000000000002</v>
      </c>
      <c r="F104" s="9">
        <v>304.5</v>
      </c>
      <c r="G104" s="9">
        <v>310.39999999999998</v>
      </c>
      <c r="H104" s="41">
        <v>4939360</v>
      </c>
      <c r="I104" s="9">
        <v>1514046411</v>
      </c>
    </row>
    <row r="105" spans="1:9" x14ac:dyDescent="0.3">
      <c r="A105" s="8">
        <v>43794</v>
      </c>
      <c r="B105" s="9">
        <v>308.5</v>
      </c>
      <c r="C105" s="39">
        <v>3.3500000000000201</v>
      </c>
      <c r="D105" s="40">
        <v>1.09782074389645E-2</v>
      </c>
      <c r="E105" s="9">
        <v>313.5</v>
      </c>
      <c r="F105" s="9">
        <v>308</v>
      </c>
      <c r="G105" s="9">
        <v>318.55</v>
      </c>
      <c r="H105" s="41">
        <v>6925170</v>
      </c>
      <c r="I105" s="9">
        <v>2161932317</v>
      </c>
    </row>
    <row r="106" spans="1:9" x14ac:dyDescent="0.3">
      <c r="A106" s="8">
        <v>43791</v>
      </c>
      <c r="B106" s="9">
        <v>305.14999999999998</v>
      </c>
      <c r="C106" s="39">
        <v>-0.85000000000002296</v>
      </c>
      <c r="D106" s="40">
        <v>-2.7777777777778499E-3</v>
      </c>
      <c r="E106" s="9">
        <v>307</v>
      </c>
      <c r="F106" s="9">
        <v>304.95</v>
      </c>
      <c r="G106" s="9">
        <v>308.60000000000002</v>
      </c>
      <c r="H106" s="41">
        <v>1319870</v>
      </c>
      <c r="I106" s="9">
        <v>404184066</v>
      </c>
    </row>
    <row r="107" spans="1:9" x14ac:dyDescent="0.3">
      <c r="A107" s="8">
        <v>43790</v>
      </c>
      <c r="B107" s="9">
        <v>306</v>
      </c>
      <c r="C107" s="39">
        <v>-0.100000000000023</v>
      </c>
      <c r="D107" s="40">
        <v>-3.26690623979166E-4</v>
      </c>
      <c r="E107" s="9">
        <v>306.45</v>
      </c>
      <c r="F107" s="9">
        <v>304</v>
      </c>
      <c r="G107" s="9">
        <v>306.45</v>
      </c>
      <c r="H107" s="41">
        <v>1567940</v>
      </c>
      <c r="I107" s="9">
        <v>478150743</v>
      </c>
    </row>
    <row r="108" spans="1:9" x14ac:dyDescent="0.3">
      <c r="A108" s="8">
        <v>43789</v>
      </c>
      <c r="B108" s="9">
        <v>306.10000000000002</v>
      </c>
      <c r="C108" s="39">
        <v>0.60000000000002296</v>
      </c>
      <c r="D108" s="40">
        <v>1.9639934533552299E-3</v>
      </c>
      <c r="E108" s="9">
        <v>304.7</v>
      </c>
      <c r="F108" s="9">
        <v>303.89999999999998</v>
      </c>
      <c r="G108" s="9">
        <v>308.7</v>
      </c>
      <c r="H108" s="41">
        <v>2894290</v>
      </c>
      <c r="I108" s="9">
        <v>885590902</v>
      </c>
    </row>
    <row r="109" spans="1:9" x14ac:dyDescent="0.3">
      <c r="A109" s="8">
        <v>43788</v>
      </c>
      <c r="B109" s="9">
        <v>305.5</v>
      </c>
      <c r="C109" s="39">
        <v>8.0500000000000096</v>
      </c>
      <c r="D109" s="40">
        <v>2.7063371995293399E-2</v>
      </c>
      <c r="E109" s="9">
        <v>297.5</v>
      </c>
      <c r="F109" s="9">
        <v>297.5</v>
      </c>
      <c r="G109" s="9">
        <v>306</v>
      </c>
      <c r="H109" s="41">
        <v>2760530</v>
      </c>
      <c r="I109" s="9">
        <v>836424914</v>
      </c>
    </row>
    <row r="110" spans="1:9" x14ac:dyDescent="0.3">
      <c r="A110" s="8">
        <v>43787</v>
      </c>
      <c r="B110" s="9">
        <v>297.45</v>
      </c>
      <c r="C110" s="39">
        <v>-2.75</v>
      </c>
      <c r="D110" s="40">
        <v>-9.1605596269153898E-3</v>
      </c>
      <c r="E110" s="9">
        <v>300.64999999999998</v>
      </c>
      <c r="F110" s="9">
        <v>295.2</v>
      </c>
      <c r="G110" s="9">
        <v>302</v>
      </c>
      <c r="H110" s="41">
        <v>1570030</v>
      </c>
      <c r="I110" s="9">
        <v>468554194</v>
      </c>
    </row>
    <row r="111" spans="1:9" x14ac:dyDescent="0.3">
      <c r="A111" s="8">
        <v>43784</v>
      </c>
      <c r="B111" s="9">
        <v>300.2</v>
      </c>
      <c r="C111" s="39">
        <v>2.8999999999999799</v>
      </c>
      <c r="D111" s="40">
        <v>9.7544567776655794E-3</v>
      </c>
      <c r="E111" s="9">
        <v>298.5</v>
      </c>
      <c r="F111" s="9">
        <v>297.35000000000002</v>
      </c>
      <c r="G111" s="9">
        <v>301.25</v>
      </c>
      <c r="H111" s="41">
        <v>1302800</v>
      </c>
      <c r="I111" s="9">
        <v>389852417</v>
      </c>
    </row>
    <row r="112" spans="1:9" x14ac:dyDescent="0.3">
      <c r="A112" s="8">
        <v>43783</v>
      </c>
      <c r="B112" s="9">
        <v>297.3</v>
      </c>
      <c r="C112" s="39">
        <v>-1.30000000000001</v>
      </c>
      <c r="D112" s="40">
        <v>-4.3536503683858398E-3</v>
      </c>
      <c r="E112" s="9">
        <v>299</v>
      </c>
      <c r="F112" s="9">
        <v>297.3</v>
      </c>
      <c r="G112" s="9">
        <v>301</v>
      </c>
      <c r="H112" s="41">
        <v>1108190</v>
      </c>
      <c r="I112" s="9">
        <v>331530721</v>
      </c>
    </row>
    <row r="113" spans="1:9" x14ac:dyDescent="0.3">
      <c r="A113" s="8">
        <v>43782</v>
      </c>
      <c r="B113" s="9">
        <v>298.60000000000002</v>
      </c>
      <c r="C113" s="39">
        <v>-0.89999999999997704</v>
      </c>
      <c r="D113" s="40">
        <v>-3.0050083472453301E-3</v>
      </c>
      <c r="E113" s="9">
        <v>298.64999999999998</v>
      </c>
      <c r="F113" s="9">
        <v>296.5</v>
      </c>
      <c r="G113" s="9">
        <v>300.2</v>
      </c>
      <c r="H113" s="41">
        <v>1543670</v>
      </c>
      <c r="I113" s="9">
        <v>460997463</v>
      </c>
    </row>
    <row r="114" spans="1:9" x14ac:dyDescent="0.3">
      <c r="A114" s="8">
        <v>43781</v>
      </c>
      <c r="B114" s="9">
        <v>299.5</v>
      </c>
      <c r="C114" s="39">
        <v>1.69999999999999</v>
      </c>
      <c r="D114" s="40">
        <v>5.7085292142377104E-3</v>
      </c>
      <c r="E114" s="9">
        <v>299</v>
      </c>
      <c r="F114" s="9">
        <v>298.5</v>
      </c>
      <c r="G114" s="9">
        <v>303.95</v>
      </c>
      <c r="H114" s="41">
        <v>2497710</v>
      </c>
      <c r="I114" s="9">
        <v>753965093</v>
      </c>
    </row>
    <row r="115" spans="1:9" x14ac:dyDescent="0.3">
      <c r="A115" s="8">
        <v>43780</v>
      </c>
      <c r="B115" s="9">
        <v>297.8</v>
      </c>
      <c r="C115" s="39">
        <v>-2.5</v>
      </c>
      <c r="D115" s="40">
        <v>-8.3250083250083207E-3</v>
      </c>
      <c r="E115" s="9">
        <v>299.55</v>
      </c>
      <c r="F115" s="9">
        <v>295.85000000000002</v>
      </c>
      <c r="G115" s="9">
        <v>299.55</v>
      </c>
      <c r="H115" s="41">
        <v>1476700</v>
      </c>
      <c r="I115" s="9">
        <v>439633514</v>
      </c>
    </row>
    <row r="116" spans="1:9" x14ac:dyDescent="0.3">
      <c r="A116" s="8">
        <v>43777</v>
      </c>
      <c r="B116" s="9">
        <v>300.3</v>
      </c>
      <c r="C116" s="39">
        <v>0.69999999999998896</v>
      </c>
      <c r="D116" s="40">
        <v>2.3364485981308002E-3</v>
      </c>
      <c r="E116" s="9">
        <v>299</v>
      </c>
      <c r="F116" s="9">
        <v>297</v>
      </c>
      <c r="G116" s="9">
        <v>303.3</v>
      </c>
      <c r="H116" s="41">
        <v>3132140</v>
      </c>
      <c r="I116" s="9">
        <v>938925637</v>
      </c>
    </row>
    <row r="117" spans="1:9" x14ac:dyDescent="0.3">
      <c r="A117" s="8">
        <v>43776</v>
      </c>
      <c r="B117" s="9">
        <v>299.60000000000002</v>
      </c>
      <c r="C117" s="39">
        <v>7.8000000000000096</v>
      </c>
      <c r="D117" s="40">
        <v>2.67306374228924E-2</v>
      </c>
      <c r="E117" s="9">
        <v>292.89999999999998</v>
      </c>
      <c r="F117" s="9">
        <v>291.8</v>
      </c>
      <c r="G117" s="9">
        <v>299.8</v>
      </c>
      <c r="H117" s="41">
        <v>4289560</v>
      </c>
      <c r="I117" s="9">
        <v>1267231653</v>
      </c>
    </row>
    <row r="118" spans="1:9" x14ac:dyDescent="0.3">
      <c r="A118" s="8">
        <v>43775</v>
      </c>
      <c r="B118" s="9">
        <v>291.8</v>
      </c>
      <c r="C118" s="39">
        <v>2.05000000000001</v>
      </c>
      <c r="D118" s="40">
        <v>7.0750647109577604E-3</v>
      </c>
      <c r="E118" s="9">
        <v>289.45</v>
      </c>
      <c r="F118" s="9">
        <v>287.75</v>
      </c>
      <c r="G118" s="9">
        <v>291.89999999999998</v>
      </c>
      <c r="H118" s="41">
        <v>1931170</v>
      </c>
      <c r="I118" s="9">
        <v>560088646</v>
      </c>
    </row>
    <row r="119" spans="1:9" x14ac:dyDescent="0.3">
      <c r="A119" s="8">
        <v>43774</v>
      </c>
      <c r="B119" s="9">
        <v>289.75</v>
      </c>
      <c r="C119" s="39">
        <v>3.44999999999999</v>
      </c>
      <c r="D119" s="40">
        <v>1.2050296891372599E-2</v>
      </c>
      <c r="E119" s="9">
        <v>287</v>
      </c>
      <c r="F119" s="9">
        <v>286.8</v>
      </c>
      <c r="G119" s="9">
        <v>290.60000000000002</v>
      </c>
      <c r="H119" s="41">
        <v>2265470</v>
      </c>
      <c r="I119" s="9">
        <v>654629054</v>
      </c>
    </row>
    <row r="120" spans="1:9" x14ac:dyDescent="0.3">
      <c r="A120" s="8">
        <v>43770</v>
      </c>
      <c r="B120" s="9">
        <v>286.3</v>
      </c>
      <c r="C120" s="39">
        <v>1.30000000000001</v>
      </c>
      <c r="D120" s="40">
        <v>4.5614035087719702E-3</v>
      </c>
      <c r="E120" s="9">
        <v>285</v>
      </c>
      <c r="F120" s="9">
        <v>284.89999999999998</v>
      </c>
      <c r="G120" s="9">
        <v>287.85000000000002</v>
      </c>
      <c r="H120" s="41">
        <v>1872860</v>
      </c>
      <c r="I120" s="9">
        <v>536160635</v>
      </c>
    </row>
    <row r="121" spans="1:9" x14ac:dyDescent="0.3">
      <c r="A121" s="8">
        <v>43769</v>
      </c>
      <c r="B121" s="9">
        <v>285</v>
      </c>
      <c r="C121" s="39">
        <v>-2.75</v>
      </c>
      <c r="D121" s="40">
        <v>-9.5569070373588208E-3</v>
      </c>
      <c r="E121" s="9">
        <v>289</v>
      </c>
      <c r="F121" s="9">
        <v>283.60000000000002</v>
      </c>
      <c r="G121" s="9">
        <v>289.25</v>
      </c>
      <c r="H121" s="41">
        <v>2235100</v>
      </c>
      <c r="I121" s="9">
        <v>639350809</v>
      </c>
    </row>
    <row r="122" spans="1:9" x14ac:dyDescent="0.3">
      <c r="A122" s="8">
        <v>43768</v>
      </c>
      <c r="B122" s="9">
        <v>287.75</v>
      </c>
      <c r="C122" s="39">
        <v>0.44999999999998902</v>
      </c>
      <c r="D122" s="40">
        <v>1.5663069961712099E-3</v>
      </c>
      <c r="E122" s="9">
        <v>286.5</v>
      </c>
      <c r="F122" s="9">
        <v>284.89999999999998</v>
      </c>
      <c r="G122" s="9">
        <v>288.89999999999998</v>
      </c>
      <c r="H122" s="41">
        <v>4474100</v>
      </c>
      <c r="I122" s="9">
        <v>1285245330</v>
      </c>
    </row>
    <row r="123" spans="1:9" x14ac:dyDescent="0.3">
      <c r="A123" s="8">
        <v>43767</v>
      </c>
      <c r="B123" s="9">
        <v>287.3</v>
      </c>
      <c r="C123" s="39">
        <v>1.6000000000000201</v>
      </c>
      <c r="D123" s="40">
        <v>5.6002800140007797E-3</v>
      </c>
      <c r="E123" s="9">
        <v>286.35000000000002</v>
      </c>
      <c r="F123" s="9">
        <v>283.25</v>
      </c>
      <c r="G123" s="9">
        <v>287.3</v>
      </c>
      <c r="H123" s="41">
        <v>2478320</v>
      </c>
      <c r="I123" s="9">
        <v>708344293</v>
      </c>
    </row>
    <row r="124" spans="1:9" x14ac:dyDescent="0.3">
      <c r="A124" s="8">
        <v>43766</v>
      </c>
      <c r="B124" s="9">
        <v>285.7</v>
      </c>
      <c r="C124" s="39">
        <v>7.0500000000000096</v>
      </c>
      <c r="D124" s="40">
        <v>2.5300556253364501E-2</v>
      </c>
      <c r="E124" s="9">
        <v>278.64999999999998</v>
      </c>
      <c r="F124" s="9">
        <v>277.89999999999998</v>
      </c>
      <c r="G124" s="9">
        <v>286.60000000000002</v>
      </c>
      <c r="H124" s="41">
        <v>4917760</v>
      </c>
      <c r="I124" s="9">
        <v>1394482078</v>
      </c>
    </row>
    <row r="125" spans="1:9" x14ac:dyDescent="0.3">
      <c r="A125" s="8">
        <v>43763</v>
      </c>
      <c r="B125" s="9">
        <v>278.64999999999998</v>
      </c>
      <c r="C125" s="39">
        <v>3.3999999999999799</v>
      </c>
      <c r="D125" s="40">
        <v>1.2352406902815499E-2</v>
      </c>
      <c r="E125" s="9">
        <v>276.89999999999998</v>
      </c>
      <c r="F125" s="9">
        <v>273.3</v>
      </c>
      <c r="G125" s="9">
        <v>280</v>
      </c>
      <c r="H125" s="41">
        <v>5644460</v>
      </c>
      <c r="I125" s="9">
        <v>1563618036</v>
      </c>
    </row>
    <row r="126" spans="1:9" x14ac:dyDescent="0.3">
      <c r="A126" s="8">
        <v>43762</v>
      </c>
      <c r="B126" s="9">
        <v>275.25</v>
      </c>
      <c r="C126" s="39">
        <v>4.3000000000000096</v>
      </c>
      <c r="D126" s="40">
        <v>1.58700867318694E-2</v>
      </c>
      <c r="E126" s="9">
        <v>271.14999999999998</v>
      </c>
      <c r="F126" s="9">
        <v>270.35000000000002</v>
      </c>
      <c r="G126" s="9">
        <v>281.35000000000002</v>
      </c>
      <c r="H126" s="41">
        <v>6765830</v>
      </c>
      <c r="I126" s="9">
        <v>1865947445</v>
      </c>
    </row>
    <row r="127" spans="1:9" x14ac:dyDescent="0.3">
      <c r="A127" s="8">
        <v>43761</v>
      </c>
      <c r="B127" s="9">
        <v>270.95</v>
      </c>
      <c r="C127" s="39">
        <v>0.64999999999997704</v>
      </c>
      <c r="D127" s="40">
        <v>2.4047354790972101E-3</v>
      </c>
      <c r="E127" s="9">
        <v>269.89999999999998</v>
      </c>
      <c r="F127" s="9">
        <v>267.75</v>
      </c>
      <c r="G127" s="9">
        <v>271.14999999999998</v>
      </c>
      <c r="H127" s="41">
        <v>1954840</v>
      </c>
      <c r="I127" s="9">
        <v>527398120</v>
      </c>
    </row>
    <row r="128" spans="1:9" x14ac:dyDescent="0.3">
      <c r="A128" s="8">
        <v>43760</v>
      </c>
      <c r="B128" s="9">
        <v>270.3</v>
      </c>
      <c r="C128" s="39">
        <v>3.30000000000001</v>
      </c>
      <c r="D128" s="40">
        <v>1.23595505617978E-2</v>
      </c>
      <c r="E128" s="9">
        <v>267.5</v>
      </c>
      <c r="F128" s="9">
        <v>266.64999999999998</v>
      </c>
      <c r="G128" s="9">
        <v>271.25</v>
      </c>
      <c r="H128" s="41">
        <v>2580380</v>
      </c>
      <c r="I128" s="9">
        <v>695226194</v>
      </c>
    </row>
    <row r="129" spans="1:9" x14ac:dyDescent="0.3">
      <c r="A129" s="8">
        <v>43759</v>
      </c>
      <c r="B129" s="9">
        <v>267</v>
      </c>
      <c r="C129" s="39">
        <v>-2.1000000000000201</v>
      </c>
      <c r="D129" s="40">
        <v>-7.80379041248615E-3</v>
      </c>
      <c r="E129" s="9">
        <v>269.5</v>
      </c>
      <c r="F129" s="9">
        <v>266</v>
      </c>
      <c r="G129" s="9">
        <v>269.5</v>
      </c>
      <c r="H129" s="41">
        <v>2857050</v>
      </c>
      <c r="I129" s="9">
        <v>764078610</v>
      </c>
    </row>
    <row r="130" spans="1:9" x14ac:dyDescent="0.3">
      <c r="A130" s="8">
        <v>43756</v>
      </c>
      <c r="B130" s="9">
        <v>269.10000000000002</v>
      </c>
      <c r="C130" s="39">
        <v>3.75</v>
      </c>
      <c r="D130" s="40">
        <v>1.41322781232335E-2</v>
      </c>
      <c r="E130" s="9">
        <v>265.55</v>
      </c>
      <c r="F130" s="9">
        <v>264.89999999999998</v>
      </c>
      <c r="G130" s="9">
        <v>269.5</v>
      </c>
      <c r="H130" s="41">
        <v>3409690</v>
      </c>
      <c r="I130" s="9">
        <v>913248843</v>
      </c>
    </row>
    <row r="131" spans="1:9" x14ac:dyDescent="0.3">
      <c r="A131" s="8">
        <v>43755</v>
      </c>
      <c r="B131" s="9">
        <v>265.35000000000002</v>
      </c>
      <c r="C131" s="39">
        <v>-2.3999999999999799</v>
      </c>
      <c r="D131" s="40">
        <v>-8.9635854341735804E-3</v>
      </c>
      <c r="E131" s="9">
        <v>266.5</v>
      </c>
      <c r="F131" s="9">
        <v>264.14999999999998</v>
      </c>
      <c r="G131" s="9">
        <v>267.8</v>
      </c>
      <c r="H131" s="41">
        <v>3061070</v>
      </c>
      <c r="I131" s="9">
        <v>815003709</v>
      </c>
    </row>
    <row r="132" spans="1:9" x14ac:dyDescent="0.3">
      <c r="A132" s="8">
        <v>43754</v>
      </c>
      <c r="B132" s="9">
        <v>267.75</v>
      </c>
      <c r="C132" s="39">
        <v>0.25</v>
      </c>
      <c r="D132" s="40">
        <v>9.3457943925233605E-4</v>
      </c>
      <c r="E132" s="9">
        <v>267</v>
      </c>
      <c r="F132" s="9">
        <v>267</v>
      </c>
      <c r="G132" s="9">
        <v>268.25</v>
      </c>
      <c r="H132" s="41">
        <v>933660</v>
      </c>
      <c r="I132" s="9">
        <v>249943038</v>
      </c>
    </row>
    <row r="133" spans="1:9" x14ac:dyDescent="0.3">
      <c r="A133" s="8">
        <v>43753</v>
      </c>
      <c r="B133" s="9">
        <v>267.5</v>
      </c>
      <c r="C133" s="39">
        <v>2</v>
      </c>
      <c r="D133" s="40">
        <v>7.5329566854990598E-3</v>
      </c>
      <c r="E133" s="9">
        <v>265.10000000000002</v>
      </c>
      <c r="F133" s="9">
        <v>263.45</v>
      </c>
      <c r="G133" s="9">
        <v>268.3</v>
      </c>
      <c r="H133" s="41">
        <v>1704430</v>
      </c>
      <c r="I133" s="9">
        <v>453049811</v>
      </c>
    </row>
    <row r="134" spans="1:9" x14ac:dyDescent="0.3">
      <c r="A134" s="8">
        <v>43752</v>
      </c>
      <c r="B134" s="9">
        <v>265.5</v>
      </c>
      <c r="C134" s="39">
        <v>-2.5</v>
      </c>
      <c r="D134" s="40">
        <v>-9.3283582089552196E-3</v>
      </c>
      <c r="E134" s="9">
        <v>268</v>
      </c>
      <c r="F134" s="9">
        <v>265</v>
      </c>
      <c r="G134" s="9">
        <v>268.75</v>
      </c>
      <c r="H134" s="41">
        <v>1754460</v>
      </c>
      <c r="I134" s="9">
        <v>467098173</v>
      </c>
    </row>
    <row r="135" spans="1:9" x14ac:dyDescent="0.3">
      <c r="A135" s="8">
        <v>43749</v>
      </c>
      <c r="B135" s="9">
        <v>268</v>
      </c>
      <c r="C135" s="39">
        <v>-4.75</v>
      </c>
      <c r="D135" s="40">
        <v>-1.74152153987168E-2</v>
      </c>
      <c r="E135" s="9">
        <v>265.3</v>
      </c>
      <c r="F135" s="9">
        <v>265.10000000000002</v>
      </c>
      <c r="G135" s="9">
        <v>268.60000000000002</v>
      </c>
      <c r="H135" s="41">
        <v>3151290</v>
      </c>
      <c r="I135" s="9">
        <v>839117529</v>
      </c>
    </row>
    <row r="136" spans="1:9" x14ac:dyDescent="0.3">
      <c r="A136" s="8">
        <v>43748</v>
      </c>
      <c r="B136" s="9">
        <v>272.75</v>
      </c>
      <c r="C136" s="39">
        <v>4.1000000000000201</v>
      </c>
      <c r="D136" s="40">
        <v>1.52614926484274E-2</v>
      </c>
      <c r="E136" s="9">
        <v>269.7</v>
      </c>
      <c r="F136" s="9">
        <v>268.64999999999998</v>
      </c>
      <c r="G136" s="9">
        <v>272.75</v>
      </c>
      <c r="H136" s="41">
        <v>5282860</v>
      </c>
      <c r="I136" s="9">
        <v>1431783203</v>
      </c>
    </row>
    <row r="137" spans="1:9" x14ac:dyDescent="0.3">
      <c r="A137" s="8">
        <v>43747</v>
      </c>
      <c r="B137" s="9">
        <v>268.64999999999998</v>
      </c>
      <c r="C137" s="39">
        <v>7.75</v>
      </c>
      <c r="D137" s="40">
        <v>2.9704867765427401E-2</v>
      </c>
      <c r="E137" s="9">
        <v>261</v>
      </c>
      <c r="F137" s="9">
        <v>261</v>
      </c>
      <c r="G137" s="9">
        <v>270.85000000000002</v>
      </c>
      <c r="H137" s="41">
        <v>12473530</v>
      </c>
      <c r="I137" s="9">
        <v>3343776010</v>
      </c>
    </row>
    <row r="138" spans="1:9" x14ac:dyDescent="0.3">
      <c r="A138" s="8">
        <v>43746</v>
      </c>
      <c r="B138" s="9">
        <v>260.89999999999998</v>
      </c>
      <c r="C138" s="39">
        <v>-4.8000000000000096</v>
      </c>
      <c r="D138" s="40">
        <v>-1.8065487391795299E-2</v>
      </c>
      <c r="E138" s="9">
        <v>265.10000000000002</v>
      </c>
      <c r="F138" s="9">
        <v>260.55</v>
      </c>
      <c r="G138" s="9">
        <v>265.45</v>
      </c>
      <c r="H138" s="41">
        <v>3657250</v>
      </c>
      <c r="I138" s="9">
        <v>962380654</v>
      </c>
    </row>
    <row r="139" spans="1:9" x14ac:dyDescent="0.3">
      <c r="A139" s="8">
        <v>43745</v>
      </c>
      <c r="B139" s="9">
        <v>265.7</v>
      </c>
      <c r="C139" s="39">
        <v>2.30000000000001</v>
      </c>
      <c r="D139" s="40">
        <v>8.7319665907365698E-3</v>
      </c>
      <c r="E139" s="9">
        <v>264.2</v>
      </c>
      <c r="F139" s="9">
        <v>262.55</v>
      </c>
      <c r="G139" s="9">
        <v>266.10000000000002</v>
      </c>
      <c r="H139" s="41">
        <v>2107190</v>
      </c>
      <c r="I139" s="9">
        <v>558198913</v>
      </c>
    </row>
    <row r="140" spans="1:9" x14ac:dyDescent="0.3">
      <c r="A140" s="8">
        <v>43742</v>
      </c>
      <c r="B140" s="9">
        <v>263.39999999999998</v>
      </c>
      <c r="C140" s="39">
        <v>0.75</v>
      </c>
      <c r="D140" s="40">
        <v>2.8555111364934301E-3</v>
      </c>
      <c r="E140" s="9">
        <v>263.2</v>
      </c>
      <c r="F140" s="9">
        <v>261.75</v>
      </c>
      <c r="G140" s="9">
        <v>264</v>
      </c>
      <c r="H140" s="41">
        <v>1210290</v>
      </c>
      <c r="I140" s="9">
        <v>318168781</v>
      </c>
    </row>
    <row r="141" spans="1:9" x14ac:dyDescent="0.3">
      <c r="A141" s="8">
        <v>43741</v>
      </c>
      <c r="B141" s="9">
        <v>262.64999999999998</v>
      </c>
      <c r="C141" s="39">
        <v>0.29999999999995502</v>
      </c>
      <c r="D141" s="40">
        <v>1.1435105774726701E-3</v>
      </c>
      <c r="E141" s="9">
        <v>262</v>
      </c>
      <c r="F141" s="9">
        <v>260.8</v>
      </c>
      <c r="G141" s="9">
        <v>263.25</v>
      </c>
      <c r="H141" s="41">
        <v>2422170</v>
      </c>
      <c r="I141" s="9">
        <v>634189353</v>
      </c>
    </row>
    <row r="142" spans="1:9" x14ac:dyDescent="0.3">
      <c r="A142" s="8">
        <v>43740</v>
      </c>
      <c r="B142" s="9">
        <v>262.35000000000002</v>
      </c>
      <c r="C142" s="39">
        <v>-2.0999999999999699</v>
      </c>
      <c r="D142" s="40">
        <v>-7.9410096426544407E-3</v>
      </c>
      <c r="E142" s="9">
        <v>264.95</v>
      </c>
      <c r="F142" s="9">
        <v>262.10000000000002</v>
      </c>
      <c r="G142" s="9">
        <v>265.2</v>
      </c>
      <c r="H142" s="41">
        <v>3110690</v>
      </c>
      <c r="I142" s="9">
        <v>819219653</v>
      </c>
    </row>
    <row r="143" spans="1:9" x14ac:dyDescent="0.3">
      <c r="A143" s="8">
        <v>43739</v>
      </c>
      <c r="B143" s="9">
        <v>264.45</v>
      </c>
      <c r="C143" s="39">
        <v>-0.55000000000001104</v>
      </c>
      <c r="D143" s="40">
        <v>-2.0754716981132501E-3</v>
      </c>
      <c r="E143" s="9">
        <v>265.25</v>
      </c>
      <c r="F143" s="9">
        <v>263.39999999999998</v>
      </c>
      <c r="G143" s="9">
        <v>266.8</v>
      </c>
      <c r="H143" s="41">
        <v>2318000</v>
      </c>
      <c r="I143" s="9">
        <v>614412164</v>
      </c>
    </row>
    <row r="144" spans="1:9" x14ac:dyDescent="0.3">
      <c r="A144" s="8">
        <v>43738</v>
      </c>
      <c r="B144" s="9">
        <v>265</v>
      </c>
      <c r="C144" s="39">
        <v>-1.69999999999999</v>
      </c>
      <c r="D144" s="40">
        <v>-6.3742032245968803E-3</v>
      </c>
      <c r="E144" s="9">
        <v>267</v>
      </c>
      <c r="F144" s="9">
        <v>264.55</v>
      </c>
      <c r="G144" s="9">
        <v>268.8</v>
      </c>
      <c r="H144" s="41">
        <v>2012080</v>
      </c>
      <c r="I144" s="9">
        <v>535821694</v>
      </c>
    </row>
    <row r="145" spans="1:9" x14ac:dyDescent="0.3">
      <c r="A145" s="8">
        <v>43735</v>
      </c>
      <c r="B145" s="9">
        <v>266.7</v>
      </c>
      <c r="C145" s="39">
        <v>0.69999999999998896</v>
      </c>
      <c r="D145" s="40">
        <v>2.6315789473683798E-3</v>
      </c>
      <c r="E145" s="9">
        <v>266</v>
      </c>
      <c r="F145" s="9">
        <v>264.45</v>
      </c>
      <c r="G145" s="9">
        <v>266.95</v>
      </c>
      <c r="H145" s="41">
        <v>1749460</v>
      </c>
      <c r="I145" s="9">
        <v>465011513</v>
      </c>
    </row>
    <row r="146" spans="1:9" x14ac:dyDescent="0.3">
      <c r="A146" s="8">
        <v>43734</v>
      </c>
      <c r="B146" s="9">
        <v>266</v>
      </c>
      <c r="C146" s="39">
        <v>1.30000000000001</v>
      </c>
      <c r="D146" s="40">
        <v>4.9112202493389202E-3</v>
      </c>
      <c r="E146" s="9">
        <v>266</v>
      </c>
      <c r="F146" s="9">
        <v>265.3</v>
      </c>
      <c r="G146" s="9">
        <v>267</v>
      </c>
      <c r="H146" s="41">
        <v>1190590</v>
      </c>
      <c r="I146" s="9">
        <v>317257782</v>
      </c>
    </row>
    <row r="147" spans="1:9" x14ac:dyDescent="0.3">
      <c r="A147" s="8">
        <v>43733</v>
      </c>
      <c r="B147" s="9">
        <v>264.7</v>
      </c>
      <c r="C147" s="39">
        <v>-1.44999999999999</v>
      </c>
      <c r="D147" s="40">
        <v>-5.4480556077399498E-3</v>
      </c>
      <c r="E147" s="9">
        <v>265.95</v>
      </c>
      <c r="F147" s="9">
        <v>262.89999999999998</v>
      </c>
      <c r="G147" s="9">
        <v>267.7</v>
      </c>
      <c r="H147" s="41">
        <v>2962140</v>
      </c>
      <c r="I147" s="9">
        <v>786642368</v>
      </c>
    </row>
    <row r="148" spans="1:9" x14ac:dyDescent="0.3">
      <c r="A148" s="8">
        <v>43732</v>
      </c>
      <c r="B148" s="9">
        <v>266.14999999999998</v>
      </c>
      <c r="C148" s="39">
        <v>-3.3500000000000201</v>
      </c>
      <c r="D148" s="40">
        <v>-1.2430426716141099E-2</v>
      </c>
      <c r="E148" s="9">
        <v>269.5</v>
      </c>
      <c r="F148" s="9">
        <v>265.8</v>
      </c>
      <c r="G148" s="9">
        <v>270.5</v>
      </c>
      <c r="H148" s="41">
        <v>2743320</v>
      </c>
      <c r="I148" s="9">
        <v>736352738</v>
      </c>
    </row>
    <row r="149" spans="1:9" x14ac:dyDescent="0.3">
      <c r="A149" s="8">
        <v>43731</v>
      </c>
      <c r="B149" s="9">
        <v>269.5</v>
      </c>
      <c r="C149" s="39">
        <v>-3.55000000000001</v>
      </c>
      <c r="D149" s="40">
        <v>-1.3001281816517199E-2</v>
      </c>
      <c r="E149" s="9">
        <v>272.35000000000002</v>
      </c>
      <c r="F149" s="9">
        <v>268.35000000000002</v>
      </c>
      <c r="G149" s="9">
        <v>272.35000000000002</v>
      </c>
      <c r="H149" s="41">
        <v>2592860</v>
      </c>
      <c r="I149" s="9">
        <v>699714975</v>
      </c>
    </row>
    <row r="150" spans="1:9" x14ac:dyDescent="0.3">
      <c r="A150" s="8">
        <v>43728</v>
      </c>
      <c r="B150" s="9">
        <v>273.05</v>
      </c>
      <c r="C150" s="39">
        <v>2.75</v>
      </c>
      <c r="D150" s="40">
        <v>1.0173880873104E-2</v>
      </c>
      <c r="E150" s="9">
        <v>270.2</v>
      </c>
      <c r="F150" s="9">
        <v>268.35000000000002</v>
      </c>
      <c r="G150" s="9">
        <v>273.05</v>
      </c>
      <c r="H150" s="41">
        <v>2805230</v>
      </c>
      <c r="I150" s="9">
        <v>760971416</v>
      </c>
    </row>
    <row r="151" spans="1:9" x14ac:dyDescent="0.3">
      <c r="A151" s="8">
        <v>43727</v>
      </c>
      <c r="B151" s="9">
        <v>270.3</v>
      </c>
      <c r="C151" s="39">
        <v>-0.69999999999998896</v>
      </c>
      <c r="D151" s="40">
        <v>-2.5830258302582598E-3</v>
      </c>
      <c r="E151" s="9">
        <v>271.8</v>
      </c>
      <c r="F151" s="9">
        <v>269.35000000000002</v>
      </c>
      <c r="G151" s="9">
        <v>273.05</v>
      </c>
      <c r="H151" s="41">
        <v>2366110</v>
      </c>
      <c r="I151" s="9">
        <v>642708994</v>
      </c>
    </row>
    <row r="152" spans="1:9" x14ac:dyDescent="0.3">
      <c r="A152" s="8">
        <v>43726</v>
      </c>
      <c r="B152" s="9">
        <v>271</v>
      </c>
      <c r="C152" s="39">
        <v>1.1499999999999799</v>
      </c>
      <c r="D152" s="40">
        <v>4.2616268297201304E-3</v>
      </c>
      <c r="E152" s="9">
        <v>270</v>
      </c>
      <c r="F152" s="9">
        <v>269.5</v>
      </c>
      <c r="G152" s="9">
        <v>272.3</v>
      </c>
      <c r="H152" s="41">
        <v>1780020</v>
      </c>
      <c r="I152" s="9">
        <v>482641000</v>
      </c>
    </row>
    <row r="153" spans="1:9" x14ac:dyDescent="0.3">
      <c r="A153" s="8">
        <v>43725</v>
      </c>
      <c r="B153" s="9">
        <v>269.85000000000002</v>
      </c>
      <c r="C153" s="39">
        <v>0.55000000000001104</v>
      </c>
      <c r="D153" s="40">
        <v>2.0423319717787301E-3</v>
      </c>
      <c r="E153" s="9">
        <v>269.5</v>
      </c>
      <c r="F153" s="9">
        <v>267.8</v>
      </c>
      <c r="G153" s="9">
        <v>270.75</v>
      </c>
      <c r="H153" s="41">
        <v>2333370</v>
      </c>
      <c r="I153" s="9">
        <v>628576126</v>
      </c>
    </row>
    <row r="154" spans="1:9" x14ac:dyDescent="0.3">
      <c r="A154" s="8">
        <v>43724</v>
      </c>
      <c r="B154" s="9">
        <v>269.3</v>
      </c>
      <c r="C154" s="39">
        <v>1.3500000000000201</v>
      </c>
      <c r="D154" s="40">
        <v>5.0382534054861797E-3</v>
      </c>
      <c r="E154" s="9">
        <v>269.25</v>
      </c>
      <c r="F154" s="9">
        <v>265.64999999999998</v>
      </c>
      <c r="G154" s="9">
        <v>269.89999999999998</v>
      </c>
      <c r="H154" s="41">
        <v>2461160</v>
      </c>
      <c r="I154" s="9">
        <v>658451459</v>
      </c>
    </row>
    <row r="155" spans="1:9" x14ac:dyDescent="0.3">
      <c r="A155" s="8">
        <v>43721</v>
      </c>
      <c r="B155" s="9">
        <v>267.95</v>
      </c>
      <c r="C155" s="39">
        <v>0.55000000000001104</v>
      </c>
      <c r="D155" s="40">
        <v>2.0568436798803699E-3</v>
      </c>
      <c r="E155" s="9">
        <v>266.8</v>
      </c>
      <c r="F155" s="9">
        <v>266.45</v>
      </c>
      <c r="G155" s="9">
        <v>270.10000000000002</v>
      </c>
      <c r="H155" s="41">
        <v>2155580</v>
      </c>
      <c r="I155" s="9">
        <v>578348716</v>
      </c>
    </row>
    <row r="156" spans="1:9" x14ac:dyDescent="0.3">
      <c r="A156" s="8">
        <v>43720</v>
      </c>
      <c r="B156" s="9">
        <v>267.39999999999998</v>
      </c>
      <c r="C156" s="39">
        <v>-3</v>
      </c>
      <c r="D156" s="40">
        <v>-1.1094674556213E-2</v>
      </c>
      <c r="E156" s="9">
        <v>270.39999999999998</v>
      </c>
      <c r="F156" s="9">
        <v>267</v>
      </c>
      <c r="G156" s="9">
        <v>271.45</v>
      </c>
      <c r="H156" s="41">
        <v>2447350</v>
      </c>
      <c r="I156" s="9">
        <v>658785485</v>
      </c>
    </row>
    <row r="157" spans="1:9" x14ac:dyDescent="0.3">
      <c r="A157" s="8">
        <v>43719</v>
      </c>
      <c r="B157" s="9">
        <v>270.39999999999998</v>
      </c>
      <c r="C157" s="39">
        <v>1.3999999999999799</v>
      </c>
      <c r="D157" s="40">
        <v>5.2044609665426698E-3</v>
      </c>
      <c r="E157" s="9">
        <v>268.95</v>
      </c>
      <c r="F157" s="9">
        <v>267.64999999999998</v>
      </c>
      <c r="G157" s="9">
        <v>272.89999999999998</v>
      </c>
      <c r="H157" s="41">
        <v>2355630</v>
      </c>
      <c r="I157" s="9">
        <v>638476919</v>
      </c>
    </row>
    <row r="158" spans="1:9" x14ac:dyDescent="0.3">
      <c r="A158" s="8">
        <v>43718</v>
      </c>
      <c r="B158" s="9">
        <v>269</v>
      </c>
      <c r="C158" s="39">
        <v>-3.55000000000001</v>
      </c>
      <c r="D158" s="40">
        <v>-1.3025133003118699E-2</v>
      </c>
      <c r="E158" s="9">
        <v>272</v>
      </c>
      <c r="F158" s="9">
        <v>267.60000000000002</v>
      </c>
      <c r="G158" s="9">
        <v>272.55</v>
      </c>
      <c r="H158" s="41">
        <v>2192320</v>
      </c>
      <c r="I158" s="9">
        <v>591845239</v>
      </c>
    </row>
    <row r="159" spans="1:9" x14ac:dyDescent="0.3">
      <c r="A159" s="8">
        <v>43717</v>
      </c>
      <c r="B159" s="9">
        <v>272.55</v>
      </c>
      <c r="C159" s="39">
        <v>0.25</v>
      </c>
      <c r="D159" s="40">
        <v>9.1810503121557104E-4</v>
      </c>
      <c r="E159" s="9">
        <v>272.3</v>
      </c>
      <c r="F159" s="9">
        <v>270.2</v>
      </c>
      <c r="G159" s="9">
        <v>274.3</v>
      </c>
      <c r="H159" s="41">
        <v>1288540</v>
      </c>
      <c r="I159" s="9">
        <v>350408850</v>
      </c>
    </row>
    <row r="160" spans="1:9" x14ac:dyDescent="0.3">
      <c r="A160" s="8">
        <v>43714</v>
      </c>
      <c r="B160" s="9">
        <v>272.3</v>
      </c>
      <c r="C160" s="39">
        <v>-2.80000000000001</v>
      </c>
      <c r="D160" s="40">
        <v>-1.01781170483461E-2</v>
      </c>
      <c r="E160" s="9">
        <v>275</v>
      </c>
      <c r="F160" s="9">
        <v>271.5</v>
      </c>
      <c r="G160" s="9">
        <v>275.25</v>
      </c>
      <c r="H160" s="41">
        <v>2016100</v>
      </c>
      <c r="I160" s="9">
        <v>550717483</v>
      </c>
    </row>
    <row r="161" spans="1:9" x14ac:dyDescent="0.3">
      <c r="A161" s="8">
        <v>43713</v>
      </c>
      <c r="B161" s="9">
        <v>275.10000000000002</v>
      </c>
      <c r="C161" s="39">
        <v>1.7000000000000499</v>
      </c>
      <c r="D161" s="40">
        <v>6.2179956108267898E-3</v>
      </c>
      <c r="E161" s="9">
        <v>272.75</v>
      </c>
      <c r="F161" s="9">
        <v>272.75</v>
      </c>
      <c r="G161" s="9">
        <v>276.60000000000002</v>
      </c>
      <c r="H161" s="41">
        <v>2763330</v>
      </c>
      <c r="I161" s="9">
        <v>760191620</v>
      </c>
    </row>
    <row r="162" spans="1:9" x14ac:dyDescent="0.3">
      <c r="A162" s="8">
        <v>43712</v>
      </c>
      <c r="B162" s="9">
        <v>273.39999999999998</v>
      </c>
      <c r="C162" s="39">
        <v>7.1999999999999904</v>
      </c>
      <c r="D162" s="40">
        <v>2.7047332832456802E-2</v>
      </c>
      <c r="E162" s="9">
        <v>267.45</v>
      </c>
      <c r="F162" s="9">
        <v>267.10000000000002</v>
      </c>
      <c r="G162" s="9">
        <v>273.45</v>
      </c>
      <c r="H162" s="41">
        <v>3567860</v>
      </c>
      <c r="I162" s="9">
        <v>967893610</v>
      </c>
    </row>
    <row r="163" spans="1:9" x14ac:dyDescent="0.3">
      <c r="A163" s="8">
        <v>43711</v>
      </c>
      <c r="B163" s="9">
        <v>266.2</v>
      </c>
      <c r="C163" s="39">
        <v>-0.5</v>
      </c>
      <c r="D163" s="40">
        <v>-1.8747656542932099E-3</v>
      </c>
      <c r="E163" s="9">
        <v>266.55</v>
      </c>
      <c r="F163" s="9">
        <v>265.10000000000002</v>
      </c>
      <c r="G163" s="9">
        <v>267.2</v>
      </c>
      <c r="H163" s="41">
        <v>1733930</v>
      </c>
      <c r="I163" s="9">
        <v>461299635</v>
      </c>
    </row>
    <row r="164" spans="1:9" x14ac:dyDescent="0.3">
      <c r="A164" s="8">
        <v>43710</v>
      </c>
      <c r="B164" s="9">
        <v>266.7</v>
      </c>
      <c r="C164" s="39">
        <v>0.349999999999966</v>
      </c>
      <c r="D164" s="40">
        <v>1.3140604467804201E-3</v>
      </c>
      <c r="E164" s="9">
        <v>266.75</v>
      </c>
      <c r="F164" s="9">
        <v>264.75</v>
      </c>
      <c r="G164" s="9">
        <v>268.55</v>
      </c>
      <c r="H164" s="41">
        <v>1587580</v>
      </c>
      <c r="I164" s="9">
        <v>423608922</v>
      </c>
    </row>
    <row r="165" spans="1:9" x14ac:dyDescent="0.3">
      <c r="A165" s="8">
        <v>43707</v>
      </c>
      <c r="B165" s="9">
        <v>266.35000000000002</v>
      </c>
      <c r="C165" s="39">
        <v>1.75</v>
      </c>
      <c r="D165" s="40">
        <v>6.6137566137566099E-3</v>
      </c>
      <c r="E165" s="9">
        <v>265</v>
      </c>
      <c r="F165" s="9">
        <v>264.55</v>
      </c>
      <c r="G165" s="9">
        <v>267.10000000000002</v>
      </c>
      <c r="H165" s="41">
        <v>2184480</v>
      </c>
      <c r="I165" s="9">
        <v>582021026</v>
      </c>
    </row>
    <row r="166" spans="1:9" x14ac:dyDescent="0.3">
      <c r="A166" s="8">
        <v>43706</v>
      </c>
      <c r="B166" s="9">
        <v>264.60000000000002</v>
      </c>
      <c r="C166" s="39">
        <v>-0.69999999999998896</v>
      </c>
      <c r="D166" s="40">
        <v>-2.6385224274405898E-3</v>
      </c>
      <c r="E166" s="9">
        <v>264.3</v>
      </c>
      <c r="F166" s="9">
        <v>263.64999999999998</v>
      </c>
      <c r="G166" s="9">
        <v>266.5</v>
      </c>
      <c r="H166" s="41">
        <v>2015490</v>
      </c>
      <c r="I166" s="9">
        <v>534779501</v>
      </c>
    </row>
    <row r="167" spans="1:9" x14ac:dyDescent="0.3">
      <c r="A167" s="8">
        <v>43705</v>
      </c>
      <c r="B167" s="9">
        <v>265.3</v>
      </c>
      <c r="C167" s="39">
        <v>4.25</v>
      </c>
      <c r="D167" s="40">
        <v>1.6280406052480399E-2</v>
      </c>
      <c r="E167" s="9">
        <v>262.14999999999998</v>
      </c>
      <c r="F167" s="9">
        <v>261.3</v>
      </c>
      <c r="G167" s="9">
        <v>265.3</v>
      </c>
      <c r="H167" s="41">
        <v>1826370</v>
      </c>
      <c r="I167" s="9">
        <v>480755062</v>
      </c>
    </row>
    <row r="168" spans="1:9" x14ac:dyDescent="0.3">
      <c r="A168" s="8">
        <v>43704</v>
      </c>
      <c r="B168" s="9">
        <v>261.05</v>
      </c>
      <c r="C168" s="39">
        <v>-0.94999999999998896</v>
      </c>
      <c r="D168" s="40">
        <v>-3.6259541984732398E-3</v>
      </c>
      <c r="E168" s="9">
        <v>262.5</v>
      </c>
      <c r="F168" s="9">
        <v>260.85000000000002</v>
      </c>
      <c r="G168" s="9">
        <v>267.39999999999998</v>
      </c>
      <c r="H168" s="41">
        <v>4457940</v>
      </c>
      <c r="I168" s="9">
        <v>1178471829</v>
      </c>
    </row>
    <row r="169" spans="1:9" x14ac:dyDescent="0.3">
      <c r="A169" s="8">
        <v>43703</v>
      </c>
      <c r="B169" s="9">
        <v>262</v>
      </c>
      <c r="C169" s="39">
        <v>5.6499999999999799</v>
      </c>
      <c r="D169" s="40">
        <v>2.2040179442168802E-2</v>
      </c>
      <c r="E169" s="9">
        <v>255.3</v>
      </c>
      <c r="F169" s="9">
        <v>254.7</v>
      </c>
      <c r="G169" s="9">
        <v>262.5</v>
      </c>
      <c r="H169" s="41">
        <v>3641650</v>
      </c>
      <c r="I169" s="9">
        <v>945477416</v>
      </c>
    </row>
    <row r="170" spans="1:9" x14ac:dyDescent="0.3">
      <c r="A170" s="8">
        <v>43700</v>
      </c>
      <c r="B170" s="9">
        <v>256.35000000000002</v>
      </c>
      <c r="C170" s="39">
        <v>-0.5</v>
      </c>
      <c r="D170" s="40">
        <v>-1.9466614755694E-3</v>
      </c>
      <c r="E170" s="9">
        <v>257</v>
      </c>
      <c r="F170" s="9">
        <v>255.05</v>
      </c>
      <c r="G170" s="9">
        <v>257.8</v>
      </c>
      <c r="H170" s="41">
        <v>1374270</v>
      </c>
      <c r="I170" s="9">
        <v>352210032</v>
      </c>
    </row>
    <row r="171" spans="1:9" x14ac:dyDescent="0.3">
      <c r="A171" s="8">
        <v>43699</v>
      </c>
      <c r="B171" s="9">
        <v>256.85000000000002</v>
      </c>
      <c r="C171" s="39">
        <v>0.60000000000002296</v>
      </c>
      <c r="D171" s="40">
        <v>2.3414634146342399E-3</v>
      </c>
      <c r="E171" s="9">
        <v>256</v>
      </c>
      <c r="F171" s="9">
        <v>253.95</v>
      </c>
      <c r="G171" s="9">
        <v>257.5</v>
      </c>
      <c r="H171" s="41">
        <v>1963870</v>
      </c>
      <c r="I171" s="9">
        <v>503037346</v>
      </c>
    </row>
    <row r="172" spans="1:9" x14ac:dyDescent="0.3">
      <c r="A172" s="8">
        <v>43698</v>
      </c>
      <c r="B172" s="9">
        <v>256.25</v>
      </c>
      <c r="C172" s="39">
        <v>1</v>
      </c>
      <c r="D172" s="40">
        <v>3.9177277179236001E-3</v>
      </c>
      <c r="E172" s="9">
        <v>255.25</v>
      </c>
      <c r="F172" s="9">
        <v>254.2</v>
      </c>
      <c r="G172" s="9">
        <v>256.5</v>
      </c>
      <c r="H172" s="41">
        <v>1444920</v>
      </c>
      <c r="I172" s="9">
        <v>369702447</v>
      </c>
    </row>
    <row r="173" spans="1:9" x14ac:dyDescent="0.3">
      <c r="A173" s="8">
        <v>43697</v>
      </c>
      <c r="B173" s="9">
        <v>255.25</v>
      </c>
      <c r="C173" s="39">
        <v>-0.80000000000001104</v>
      </c>
      <c r="D173" s="40">
        <v>-3.1243897676235602E-3</v>
      </c>
      <c r="E173" s="9">
        <v>256.45</v>
      </c>
      <c r="F173" s="9">
        <v>252.1</v>
      </c>
      <c r="G173" s="9">
        <v>258.45</v>
      </c>
      <c r="H173" s="41">
        <v>3877630</v>
      </c>
      <c r="I173" s="9">
        <v>990284673</v>
      </c>
    </row>
    <row r="174" spans="1:9" x14ac:dyDescent="0.3">
      <c r="A174" s="8">
        <v>43696</v>
      </c>
      <c r="B174" s="9">
        <v>256.05</v>
      </c>
      <c r="C174" s="39">
        <v>2.05000000000001</v>
      </c>
      <c r="D174" s="40">
        <v>8.0708661417323302E-3</v>
      </c>
      <c r="E174" s="9">
        <v>255.1</v>
      </c>
      <c r="F174" s="9">
        <v>253.8</v>
      </c>
      <c r="G174" s="9">
        <v>257.14999999999998</v>
      </c>
      <c r="H174" s="41">
        <v>2704350</v>
      </c>
      <c r="I174" s="9">
        <v>692125807</v>
      </c>
    </row>
    <row r="175" spans="1:9" x14ac:dyDescent="0.3">
      <c r="A175" s="8">
        <v>43693</v>
      </c>
      <c r="B175" s="9">
        <v>254</v>
      </c>
      <c r="C175" s="39">
        <v>-2.5</v>
      </c>
      <c r="D175" s="40">
        <v>-9.7465886939571093E-3</v>
      </c>
      <c r="E175" s="9">
        <v>256.05</v>
      </c>
      <c r="F175" s="9">
        <v>252</v>
      </c>
      <c r="G175" s="9">
        <v>256.8</v>
      </c>
      <c r="H175" s="41">
        <v>4419400</v>
      </c>
      <c r="I175" s="9">
        <v>1119854779</v>
      </c>
    </row>
    <row r="176" spans="1:9" x14ac:dyDescent="0.3">
      <c r="A176" s="8">
        <v>43692</v>
      </c>
      <c r="B176" s="9">
        <v>256.5</v>
      </c>
      <c r="C176" s="39">
        <v>-1</v>
      </c>
      <c r="D176" s="40">
        <v>-3.88349514563107E-3</v>
      </c>
      <c r="E176" s="9">
        <v>257.55</v>
      </c>
      <c r="F176" s="9">
        <v>255.3</v>
      </c>
      <c r="G176" s="9">
        <v>258.60000000000002</v>
      </c>
      <c r="H176" s="41">
        <v>2170720</v>
      </c>
      <c r="I176" s="9">
        <v>557581603</v>
      </c>
    </row>
    <row r="177" spans="1:9" x14ac:dyDescent="0.3">
      <c r="A177" s="8">
        <v>43691</v>
      </c>
      <c r="B177" s="9">
        <v>257.5</v>
      </c>
      <c r="C177" s="39">
        <v>-0.75</v>
      </c>
      <c r="D177" s="40">
        <v>-2.9041626331074502E-3</v>
      </c>
      <c r="E177" s="9">
        <v>259.2</v>
      </c>
      <c r="F177" s="9">
        <v>255.65</v>
      </c>
      <c r="G177" s="9">
        <v>259.2</v>
      </c>
      <c r="H177" s="41">
        <v>2226380</v>
      </c>
      <c r="I177" s="9">
        <v>573159072</v>
      </c>
    </row>
    <row r="178" spans="1:9" x14ac:dyDescent="0.3">
      <c r="A178" s="8">
        <v>43690</v>
      </c>
      <c r="B178" s="9">
        <v>258.25</v>
      </c>
      <c r="C178" s="39">
        <v>-1.05000000000001</v>
      </c>
      <c r="D178" s="40">
        <v>-4.0493636714231101E-3</v>
      </c>
      <c r="E178" s="9">
        <v>258.89999999999998</v>
      </c>
      <c r="F178" s="9">
        <v>257.7</v>
      </c>
      <c r="G178" s="9">
        <v>260.35000000000002</v>
      </c>
      <c r="H178" s="41">
        <v>1973340</v>
      </c>
      <c r="I178" s="9">
        <v>510418592</v>
      </c>
    </row>
    <row r="179" spans="1:9" x14ac:dyDescent="0.3">
      <c r="A179" s="8">
        <v>43689</v>
      </c>
      <c r="B179" s="9">
        <v>259.3</v>
      </c>
      <c r="C179" s="39">
        <v>0.55000000000001104</v>
      </c>
      <c r="D179" s="40">
        <v>2.1256038647343399E-3</v>
      </c>
      <c r="E179" s="9">
        <v>259.3</v>
      </c>
      <c r="F179" s="9">
        <v>258.3</v>
      </c>
      <c r="G179" s="9">
        <v>260.8</v>
      </c>
      <c r="H179" s="41">
        <v>1222260</v>
      </c>
      <c r="I179" s="9">
        <v>316655899</v>
      </c>
    </row>
    <row r="180" spans="1:9" x14ac:dyDescent="0.3">
      <c r="A180" s="8">
        <v>43686</v>
      </c>
      <c r="B180" s="9">
        <v>258.75</v>
      </c>
      <c r="C180" s="39">
        <v>-1.25</v>
      </c>
      <c r="D180" s="40">
        <v>-4.8076923076923097E-3</v>
      </c>
      <c r="E180" s="9">
        <v>260</v>
      </c>
      <c r="F180" s="9">
        <v>258.39999999999998</v>
      </c>
      <c r="G180" s="9">
        <v>260.39999999999998</v>
      </c>
      <c r="H180" s="41">
        <v>1244590</v>
      </c>
      <c r="I180" s="9">
        <v>322572337</v>
      </c>
    </row>
    <row r="181" spans="1:9" x14ac:dyDescent="0.3">
      <c r="A181" s="8">
        <v>43685</v>
      </c>
      <c r="B181" s="9">
        <v>260</v>
      </c>
      <c r="C181" s="39">
        <v>0.64999999999997704</v>
      </c>
      <c r="D181" s="40">
        <v>2.5062656641603098E-3</v>
      </c>
      <c r="E181" s="9">
        <v>260.10000000000002</v>
      </c>
      <c r="F181" s="9">
        <v>258.95</v>
      </c>
      <c r="G181" s="9">
        <v>262.3</v>
      </c>
      <c r="H181" s="41">
        <v>1884980</v>
      </c>
      <c r="I181" s="9">
        <v>491318646</v>
      </c>
    </row>
    <row r="182" spans="1:9" x14ac:dyDescent="0.3">
      <c r="A182" s="8">
        <v>43684</v>
      </c>
      <c r="B182" s="9">
        <v>259.35000000000002</v>
      </c>
      <c r="C182" s="39">
        <v>-0.64999999999997704</v>
      </c>
      <c r="D182" s="40">
        <v>-2.4999999999999098E-3</v>
      </c>
      <c r="E182" s="9">
        <v>260.75</v>
      </c>
      <c r="F182" s="9">
        <v>258.3</v>
      </c>
      <c r="G182" s="9">
        <v>260.75</v>
      </c>
      <c r="H182" s="41">
        <v>2088890</v>
      </c>
      <c r="I182" s="9">
        <v>541401943</v>
      </c>
    </row>
    <row r="183" spans="1:9" x14ac:dyDescent="0.3">
      <c r="A183" s="8">
        <v>43683</v>
      </c>
      <c r="B183" s="9">
        <v>260</v>
      </c>
      <c r="C183" s="39">
        <v>2.19999999999999</v>
      </c>
      <c r="D183" s="40">
        <v>8.5337470907679899E-3</v>
      </c>
      <c r="E183" s="9">
        <v>258</v>
      </c>
      <c r="F183" s="9">
        <v>257.95</v>
      </c>
      <c r="G183" s="9">
        <v>261.75</v>
      </c>
      <c r="H183" s="41">
        <v>2607170</v>
      </c>
      <c r="I183" s="9">
        <v>676552639</v>
      </c>
    </row>
    <row r="184" spans="1:9" x14ac:dyDescent="0.3">
      <c r="A184" s="8">
        <v>43682</v>
      </c>
      <c r="B184" s="9">
        <v>257.8</v>
      </c>
      <c r="C184" s="39">
        <v>-3.94999999999999</v>
      </c>
      <c r="D184" s="40">
        <v>-1.50907354345749E-2</v>
      </c>
      <c r="E184" s="9">
        <v>261.05</v>
      </c>
      <c r="F184" s="9">
        <v>257</v>
      </c>
      <c r="G184" s="9">
        <v>262.7</v>
      </c>
      <c r="H184" s="41">
        <v>3077550</v>
      </c>
      <c r="I184" s="9">
        <v>797664201</v>
      </c>
    </row>
    <row r="185" spans="1:9" x14ac:dyDescent="0.3">
      <c r="A185" s="8">
        <v>43679</v>
      </c>
      <c r="B185" s="9">
        <v>261.75</v>
      </c>
      <c r="C185" s="39">
        <v>-2.1000000000000201</v>
      </c>
      <c r="D185" s="40">
        <v>-7.9590676520751302E-3</v>
      </c>
      <c r="E185" s="9">
        <v>261.55</v>
      </c>
      <c r="F185" s="9">
        <v>260.2</v>
      </c>
      <c r="G185" s="9">
        <v>265.45</v>
      </c>
      <c r="H185" s="41">
        <v>3463450</v>
      </c>
      <c r="I185" s="9">
        <v>907405597</v>
      </c>
    </row>
    <row r="186" spans="1:9" x14ac:dyDescent="0.3">
      <c r="A186" s="8">
        <v>43678</v>
      </c>
      <c r="B186" s="9">
        <v>263.85000000000002</v>
      </c>
      <c r="C186" s="39">
        <v>-1.1499999999999799</v>
      </c>
      <c r="D186" s="40">
        <v>-4.3396226415093504E-3</v>
      </c>
      <c r="E186" s="9">
        <v>263.89999999999998</v>
      </c>
      <c r="F186" s="9">
        <v>262.89999999999998</v>
      </c>
      <c r="G186" s="9">
        <v>265.75</v>
      </c>
      <c r="H186" s="41">
        <v>2181510</v>
      </c>
      <c r="I186" s="9">
        <v>576201441</v>
      </c>
    </row>
    <row r="187" spans="1:9" x14ac:dyDescent="0.3">
      <c r="A187" s="8">
        <v>43677</v>
      </c>
      <c r="B187" s="9">
        <v>265</v>
      </c>
      <c r="C187" s="39">
        <v>-2.19999999999999</v>
      </c>
      <c r="D187" s="40">
        <v>-8.2335329341316904E-3</v>
      </c>
      <c r="E187" s="9">
        <v>267</v>
      </c>
      <c r="F187" s="9">
        <v>264.7</v>
      </c>
      <c r="G187" s="9">
        <v>268.45</v>
      </c>
      <c r="H187" s="41">
        <v>2396880</v>
      </c>
      <c r="I187" s="9">
        <v>637810196</v>
      </c>
    </row>
    <row r="188" spans="1:9" x14ac:dyDescent="0.3">
      <c r="A188" s="8">
        <v>43676</v>
      </c>
      <c r="B188" s="9">
        <v>267.2</v>
      </c>
      <c r="C188" s="39">
        <v>2.3999999999999799</v>
      </c>
      <c r="D188" s="40">
        <v>9.06344410876124E-3</v>
      </c>
      <c r="E188" s="9">
        <v>265.05</v>
      </c>
      <c r="F188" s="9">
        <v>264.35000000000002</v>
      </c>
      <c r="G188" s="9">
        <v>269.5</v>
      </c>
      <c r="H188" s="41">
        <v>2391370</v>
      </c>
      <c r="I188" s="9">
        <v>638706623</v>
      </c>
    </row>
    <row r="189" spans="1:9" x14ac:dyDescent="0.3">
      <c r="A189" s="8">
        <v>43675</v>
      </c>
      <c r="B189" s="9">
        <v>264.8</v>
      </c>
      <c r="C189" s="39">
        <v>-1.19999999999999</v>
      </c>
      <c r="D189" s="40">
        <v>-4.5112781954886796E-3</v>
      </c>
      <c r="E189" s="9">
        <v>265.60000000000002</v>
      </c>
      <c r="F189" s="9">
        <v>264.3</v>
      </c>
      <c r="G189" s="9">
        <v>267.89999999999998</v>
      </c>
      <c r="H189" s="41">
        <v>1798010</v>
      </c>
      <c r="I189" s="9">
        <v>477464179</v>
      </c>
    </row>
    <row r="190" spans="1:9" x14ac:dyDescent="0.3">
      <c r="A190" s="8">
        <v>43672</v>
      </c>
      <c r="B190" s="9">
        <v>266</v>
      </c>
      <c r="C190" s="39">
        <v>0.89999999999997704</v>
      </c>
      <c r="D190" s="40">
        <v>3.39494530365891E-3</v>
      </c>
      <c r="E190" s="9">
        <v>265.5</v>
      </c>
      <c r="F190" s="9">
        <v>262.85000000000002</v>
      </c>
      <c r="G190" s="9">
        <v>266</v>
      </c>
      <c r="H190" s="41">
        <v>1291410</v>
      </c>
      <c r="I190" s="9">
        <v>341531347</v>
      </c>
    </row>
    <row r="191" spans="1:9" x14ac:dyDescent="0.3">
      <c r="A191" s="8">
        <v>43671</v>
      </c>
      <c r="B191" s="9">
        <v>265.10000000000002</v>
      </c>
      <c r="C191" s="39">
        <v>-0.39999999999997699</v>
      </c>
      <c r="D191" s="40">
        <v>-1.5065913370997299E-3</v>
      </c>
      <c r="E191" s="9">
        <v>265.5</v>
      </c>
      <c r="F191" s="9">
        <v>262.60000000000002</v>
      </c>
      <c r="G191" s="9">
        <v>267.85000000000002</v>
      </c>
      <c r="H191" s="41">
        <v>1770830</v>
      </c>
      <c r="I191" s="9">
        <v>468945221</v>
      </c>
    </row>
    <row r="192" spans="1:9" x14ac:dyDescent="0.3">
      <c r="A192" s="8">
        <v>43670</v>
      </c>
      <c r="B192" s="9">
        <v>265.5</v>
      </c>
      <c r="C192" s="39">
        <v>5.0000000000011403E-2</v>
      </c>
      <c r="D192" s="40">
        <v>1.8835938971561999E-4</v>
      </c>
      <c r="E192" s="9">
        <v>264.55</v>
      </c>
      <c r="F192" s="9">
        <v>264</v>
      </c>
      <c r="G192" s="9">
        <v>267.05</v>
      </c>
      <c r="H192" s="41">
        <v>1082660</v>
      </c>
      <c r="I192" s="9">
        <v>287331046</v>
      </c>
    </row>
    <row r="193" spans="1:9" x14ac:dyDescent="0.3">
      <c r="A193" s="8">
        <v>43669</v>
      </c>
      <c r="B193" s="9">
        <v>265.45</v>
      </c>
      <c r="C193" s="39">
        <v>2.75</v>
      </c>
      <c r="D193" s="40">
        <v>1.0468214693566799E-2</v>
      </c>
      <c r="E193" s="9">
        <v>262.95</v>
      </c>
      <c r="F193" s="9">
        <v>262</v>
      </c>
      <c r="G193" s="9">
        <v>265.45</v>
      </c>
      <c r="H193" s="41">
        <v>1187100</v>
      </c>
      <c r="I193" s="9">
        <v>313338034</v>
      </c>
    </row>
    <row r="194" spans="1:9" x14ac:dyDescent="0.3">
      <c r="A194" s="8">
        <v>43668</v>
      </c>
      <c r="B194" s="9">
        <v>262.7</v>
      </c>
      <c r="C194" s="39">
        <v>0.30000000000001098</v>
      </c>
      <c r="D194" s="40">
        <v>1.14329268292687E-3</v>
      </c>
      <c r="E194" s="9">
        <v>263.2</v>
      </c>
      <c r="F194" s="9">
        <v>261</v>
      </c>
      <c r="G194" s="9">
        <v>264.10000000000002</v>
      </c>
      <c r="H194" s="41">
        <v>1205360</v>
      </c>
      <c r="I194" s="9">
        <v>316249769</v>
      </c>
    </row>
    <row r="195" spans="1:9" x14ac:dyDescent="0.3">
      <c r="A195" s="8">
        <v>43665</v>
      </c>
      <c r="B195" s="9">
        <v>262.39999999999998</v>
      </c>
      <c r="C195" s="39">
        <v>0.599999999999966</v>
      </c>
      <c r="D195" s="40">
        <v>2.2918258212374599E-3</v>
      </c>
      <c r="E195" s="9">
        <v>262.5</v>
      </c>
      <c r="F195" s="9">
        <v>261.3</v>
      </c>
      <c r="G195" s="9">
        <v>265.55</v>
      </c>
      <c r="H195" s="41">
        <v>1107440</v>
      </c>
      <c r="I195" s="9">
        <v>291620072</v>
      </c>
    </row>
    <row r="196" spans="1:9" x14ac:dyDescent="0.3">
      <c r="A196" s="8">
        <v>43664</v>
      </c>
      <c r="B196" s="9">
        <v>261.8</v>
      </c>
      <c r="C196" s="39">
        <v>-2.30000000000001</v>
      </c>
      <c r="D196" s="40">
        <v>-8.7088224157516499E-3</v>
      </c>
      <c r="E196" s="9">
        <v>264</v>
      </c>
      <c r="F196" s="9">
        <v>261.05</v>
      </c>
      <c r="G196" s="9">
        <v>265.45</v>
      </c>
      <c r="H196" s="41">
        <v>1543660</v>
      </c>
      <c r="I196" s="9">
        <v>405698071</v>
      </c>
    </row>
    <row r="197" spans="1:9" x14ac:dyDescent="0.3">
      <c r="A197" s="8">
        <v>43663</v>
      </c>
      <c r="B197" s="9">
        <v>264.10000000000002</v>
      </c>
      <c r="C197" s="39">
        <v>-2.69999999999999</v>
      </c>
      <c r="D197" s="40">
        <v>-1.0119940029985E-2</v>
      </c>
      <c r="E197" s="9">
        <v>265.5</v>
      </c>
      <c r="F197" s="9">
        <v>264</v>
      </c>
      <c r="G197" s="9">
        <v>268.25</v>
      </c>
      <c r="H197" s="41">
        <v>1506870</v>
      </c>
      <c r="I197" s="9">
        <v>401025740</v>
      </c>
    </row>
    <row r="198" spans="1:9" x14ac:dyDescent="0.3">
      <c r="A198" s="8">
        <v>43662</v>
      </c>
      <c r="B198" s="9">
        <v>266.8</v>
      </c>
      <c r="C198" s="39">
        <v>-1.5</v>
      </c>
      <c r="D198" s="40">
        <v>-5.5907566157286596E-3</v>
      </c>
      <c r="E198" s="9">
        <v>268.3</v>
      </c>
      <c r="F198" s="9">
        <v>266.55</v>
      </c>
      <c r="G198" s="9">
        <v>268.7</v>
      </c>
      <c r="H198" s="41">
        <v>1753940</v>
      </c>
      <c r="I198" s="9">
        <v>469001773</v>
      </c>
    </row>
    <row r="199" spans="1:9" x14ac:dyDescent="0.3">
      <c r="A199" s="8">
        <v>43661</v>
      </c>
      <c r="B199" s="9">
        <v>268.3</v>
      </c>
      <c r="C199" s="39">
        <v>-0.25</v>
      </c>
      <c r="D199" s="40">
        <v>-9.3092533978774903E-4</v>
      </c>
      <c r="E199" s="9">
        <v>268.60000000000002</v>
      </c>
      <c r="F199" s="9">
        <v>266.39999999999998</v>
      </c>
      <c r="G199" s="9">
        <v>269.95</v>
      </c>
      <c r="H199" s="41">
        <v>1630310</v>
      </c>
      <c r="I199" s="9">
        <v>437542861</v>
      </c>
    </row>
    <row r="200" spans="1:9" x14ac:dyDescent="0.3">
      <c r="A200" s="8">
        <v>43658</v>
      </c>
      <c r="B200" s="9">
        <v>268.55</v>
      </c>
      <c r="C200" s="39">
        <v>1.6500000000000301</v>
      </c>
      <c r="D200" s="40">
        <v>6.1820906706633004E-3</v>
      </c>
      <c r="E200" s="9">
        <v>266.89999999999998</v>
      </c>
      <c r="F200" s="9">
        <v>265</v>
      </c>
      <c r="G200" s="9">
        <v>268.89999999999998</v>
      </c>
      <c r="H200" s="41">
        <v>1615880</v>
      </c>
      <c r="I200" s="9">
        <v>431810116</v>
      </c>
    </row>
    <row r="201" spans="1:9" x14ac:dyDescent="0.3">
      <c r="A201" s="8">
        <v>43657</v>
      </c>
      <c r="B201" s="9">
        <v>266.89999999999998</v>
      </c>
      <c r="C201" s="39">
        <v>-2.1000000000000201</v>
      </c>
      <c r="D201" s="40">
        <v>-7.8066914498142103E-3</v>
      </c>
      <c r="E201" s="9">
        <v>269.35000000000002</v>
      </c>
      <c r="F201" s="9">
        <v>266.5</v>
      </c>
      <c r="G201" s="9">
        <v>270.5</v>
      </c>
      <c r="H201" s="41">
        <v>1956150</v>
      </c>
      <c r="I201" s="9">
        <v>524482361</v>
      </c>
    </row>
    <row r="202" spans="1:9" x14ac:dyDescent="0.3">
      <c r="A202" s="8">
        <v>43656</v>
      </c>
      <c r="B202" s="9">
        <v>269</v>
      </c>
      <c r="C202" s="39">
        <v>-1.94999999999999</v>
      </c>
      <c r="D202" s="40">
        <v>-7.1968997970104798E-3</v>
      </c>
      <c r="E202" s="9">
        <v>271.14999999999998</v>
      </c>
      <c r="F202" s="9">
        <v>267.85000000000002</v>
      </c>
      <c r="G202" s="9">
        <v>271.8</v>
      </c>
      <c r="H202" s="41">
        <v>2823430</v>
      </c>
      <c r="I202" s="9">
        <v>759838145</v>
      </c>
    </row>
    <row r="203" spans="1:9" x14ac:dyDescent="0.3">
      <c r="A203" s="8">
        <v>43655</v>
      </c>
      <c r="B203" s="9">
        <v>270.95</v>
      </c>
      <c r="C203" s="39">
        <v>2.3499999999999699</v>
      </c>
      <c r="D203" s="40">
        <v>8.7490692479522195E-3</v>
      </c>
      <c r="E203" s="9">
        <v>268.89999999999998</v>
      </c>
      <c r="F203" s="9">
        <v>267.25</v>
      </c>
      <c r="G203" s="9">
        <v>271.89999999999998</v>
      </c>
      <c r="H203" s="41">
        <v>2602100</v>
      </c>
      <c r="I203" s="9">
        <v>701124648</v>
      </c>
    </row>
    <row r="204" spans="1:9" x14ac:dyDescent="0.3">
      <c r="A204" s="8">
        <v>43654</v>
      </c>
      <c r="B204" s="9">
        <v>268.60000000000002</v>
      </c>
      <c r="C204" s="39">
        <v>-16.350000000000001</v>
      </c>
      <c r="D204" s="40">
        <v>-5.7378487453939198E-2</v>
      </c>
      <c r="E204" s="9">
        <v>267.7</v>
      </c>
      <c r="F204" s="9">
        <v>267.05</v>
      </c>
      <c r="G204" s="9">
        <v>270.3</v>
      </c>
      <c r="H204" s="41">
        <v>3642990</v>
      </c>
      <c r="I204" s="9">
        <v>978686789</v>
      </c>
    </row>
    <row r="205" spans="1:9" x14ac:dyDescent="0.3">
      <c r="A205" s="8">
        <v>43651</v>
      </c>
      <c r="B205" s="9">
        <v>284.95</v>
      </c>
      <c r="C205" s="39">
        <v>2.0999999999999699</v>
      </c>
      <c r="D205" s="40">
        <v>7.4244299098460897E-3</v>
      </c>
      <c r="E205" s="9">
        <v>282.95</v>
      </c>
      <c r="F205" s="9">
        <v>282.14999999999998</v>
      </c>
      <c r="G205" s="9">
        <v>285.5</v>
      </c>
      <c r="H205" s="41">
        <v>3606380</v>
      </c>
      <c r="I205" s="9">
        <v>1024558441</v>
      </c>
    </row>
    <row r="206" spans="1:9" x14ac:dyDescent="0.3">
      <c r="A206" s="8">
        <v>43650</v>
      </c>
      <c r="B206" s="9">
        <v>282.85000000000002</v>
      </c>
      <c r="C206" s="39">
        <v>-9.9999999999965894E-2</v>
      </c>
      <c r="D206" s="40">
        <v>-3.5341933203734201E-4</v>
      </c>
      <c r="E206" s="9">
        <v>283.8</v>
      </c>
      <c r="F206" s="9">
        <v>281.85000000000002</v>
      </c>
      <c r="G206" s="9">
        <v>285</v>
      </c>
      <c r="H206" s="41">
        <v>1931580</v>
      </c>
      <c r="I206" s="9">
        <v>547252572</v>
      </c>
    </row>
    <row r="207" spans="1:9" x14ac:dyDescent="0.3">
      <c r="A207" s="8">
        <v>43649</v>
      </c>
      <c r="B207" s="9">
        <v>282.95</v>
      </c>
      <c r="C207" s="39">
        <v>1.55000000000001</v>
      </c>
      <c r="D207" s="40">
        <v>5.50817341862122E-3</v>
      </c>
      <c r="E207" s="9">
        <v>280.95</v>
      </c>
      <c r="F207" s="9">
        <v>280.95</v>
      </c>
      <c r="G207" s="9">
        <v>285.2</v>
      </c>
      <c r="H207" s="41">
        <v>2308990</v>
      </c>
      <c r="I207" s="9">
        <v>654090430</v>
      </c>
    </row>
    <row r="208" spans="1:9" x14ac:dyDescent="0.3">
      <c r="A208" s="8">
        <v>43648</v>
      </c>
      <c r="B208" s="9">
        <v>281.39999999999998</v>
      </c>
      <c r="C208" s="39">
        <v>-5.0500000000000096</v>
      </c>
      <c r="D208" s="40">
        <v>-1.7629603770291501E-2</v>
      </c>
      <c r="E208" s="9">
        <v>286.5</v>
      </c>
      <c r="F208" s="9">
        <v>280.5</v>
      </c>
      <c r="G208" s="9">
        <v>288.35000000000002</v>
      </c>
      <c r="H208" s="41">
        <v>2847750</v>
      </c>
      <c r="I208" s="9">
        <v>806766158</v>
      </c>
    </row>
    <row r="209" spans="1:9" x14ac:dyDescent="0.3">
      <c r="A209" s="8">
        <v>43647</v>
      </c>
      <c r="B209" s="9">
        <v>286.45</v>
      </c>
      <c r="C209" s="39">
        <v>1.55000000000001</v>
      </c>
      <c r="D209" s="40">
        <v>5.4405054405054802E-3</v>
      </c>
      <c r="E209" s="9">
        <v>286</v>
      </c>
      <c r="F209" s="9">
        <v>284.8</v>
      </c>
      <c r="G209" s="9">
        <v>289.7</v>
      </c>
      <c r="H209" s="41">
        <v>2379460</v>
      </c>
      <c r="I209" s="9">
        <v>683858968</v>
      </c>
    </row>
    <row r="210" spans="1:9" x14ac:dyDescent="0.3">
      <c r="A210" s="8">
        <v>43644</v>
      </c>
      <c r="B210" s="9">
        <v>284.89999999999998</v>
      </c>
      <c r="C210" s="39">
        <v>-5.0000000000011403E-2</v>
      </c>
      <c r="D210" s="40">
        <v>-1.7546938059312601E-4</v>
      </c>
      <c r="E210" s="9">
        <v>285.35000000000002</v>
      </c>
      <c r="F210" s="9">
        <v>284.35000000000002</v>
      </c>
      <c r="G210" s="9">
        <v>288.8</v>
      </c>
      <c r="H210" s="41">
        <v>2041480</v>
      </c>
      <c r="I210" s="9">
        <v>585401389</v>
      </c>
    </row>
    <row r="211" spans="1:9" x14ac:dyDescent="0.3">
      <c r="A211" s="8">
        <v>43643</v>
      </c>
      <c r="B211" s="9">
        <v>284.95</v>
      </c>
      <c r="C211" s="39">
        <v>-2.1000000000000201</v>
      </c>
      <c r="D211" s="40">
        <v>-7.31579864135176E-3</v>
      </c>
      <c r="E211" s="9">
        <v>286.95</v>
      </c>
      <c r="F211" s="9">
        <v>284.5</v>
      </c>
      <c r="G211" s="9">
        <v>287.75</v>
      </c>
      <c r="H211" s="41">
        <v>1651590</v>
      </c>
      <c r="I211" s="9">
        <v>471739325</v>
      </c>
    </row>
    <row r="212" spans="1:9" x14ac:dyDescent="0.3">
      <c r="A212" s="8">
        <v>43642</v>
      </c>
      <c r="B212" s="9">
        <v>287.05</v>
      </c>
      <c r="C212" s="39">
        <v>6.6500000000000297</v>
      </c>
      <c r="D212" s="40">
        <v>2.37161198288161E-2</v>
      </c>
      <c r="E212" s="9">
        <v>281</v>
      </c>
      <c r="F212" s="9">
        <v>279.89999999999998</v>
      </c>
      <c r="G212" s="9">
        <v>287.05</v>
      </c>
      <c r="H212" s="41">
        <v>2643800</v>
      </c>
      <c r="I212" s="9">
        <v>750520430</v>
      </c>
    </row>
    <row r="213" spans="1:9" x14ac:dyDescent="0.3">
      <c r="A213" s="8">
        <v>43641</v>
      </c>
      <c r="B213" s="9">
        <v>280.39999999999998</v>
      </c>
      <c r="C213" s="39">
        <v>0.79999999999995497</v>
      </c>
      <c r="D213" s="40">
        <v>2.86123032904132E-3</v>
      </c>
      <c r="E213" s="9">
        <v>280</v>
      </c>
      <c r="F213" s="9">
        <v>278.05</v>
      </c>
      <c r="G213" s="9">
        <v>281.5</v>
      </c>
      <c r="H213" s="41">
        <v>1917630</v>
      </c>
      <c r="I213" s="9">
        <v>536667304</v>
      </c>
    </row>
    <row r="214" spans="1:9" x14ac:dyDescent="0.3">
      <c r="A214" s="8">
        <v>43640</v>
      </c>
      <c r="B214" s="9">
        <v>279.60000000000002</v>
      </c>
      <c r="C214" s="39">
        <v>1.75</v>
      </c>
      <c r="D214" s="40">
        <v>6.2983624257693001E-3</v>
      </c>
      <c r="E214" s="9">
        <v>278.64999999999998</v>
      </c>
      <c r="F214" s="9">
        <v>277.8</v>
      </c>
      <c r="G214" s="9">
        <v>279.95</v>
      </c>
      <c r="H214" s="41">
        <v>1409270</v>
      </c>
      <c r="I214" s="9">
        <v>393207579</v>
      </c>
    </row>
    <row r="215" spans="1:9" x14ac:dyDescent="0.3">
      <c r="A215" s="8">
        <v>43637</v>
      </c>
      <c r="B215" s="9">
        <v>277.85000000000002</v>
      </c>
      <c r="C215" s="39">
        <v>-0.14999999999997701</v>
      </c>
      <c r="D215" s="40">
        <v>-5.3956834532365903E-4</v>
      </c>
      <c r="E215" s="9">
        <v>277.8</v>
      </c>
      <c r="F215" s="9">
        <v>274.14999999999998</v>
      </c>
      <c r="G215" s="9">
        <v>278.3</v>
      </c>
      <c r="H215" s="41">
        <v>4261050</v>
      </c>
      <c r="I215" s="9">
        <v>1179521153</v>
      </c>
    </row>
    <row r="216" spans="1:9" x14ac:dyDescent="0.3">
      <c r="A216" s="8">
        <v>43636</v>
      </c>
      <c r="B216" s="9">
        <v>278</v>
      </c>
      <c r="C216" s="39">
        <v>2</v>
      </c>
      <c r="D216" s="40">
        <v>7.2463768115942004E-3</v>
      </c>
      <c r="E216" s="9">
        <v>277</v>
      </c>
      <c r="F216" s="9">
        <v>276.7</v>
      </c>
      <c r="G216" s="9">
        <v>279.85000000000002</v>
      </c>
      <c r="H216" s="41">
        <v>4918880</v>
      </c>
      <c r="I216" s="9">
        <v>1369659972</v>
      </c>
    </row>
    <row r="217" spans="1:9" x14ac:dyDescent="0.3">
      <c r="A217" s="8">
        <v>43635</v>
      </c>
      <c r="B217" s="9">
        <v>276</v>
      </c>
      <c r="C217" s="39">
        <v>1.80000000000001</v>
      </c>
      <c r="D217" s="40">
        <v>6.5645514223195197E-3</v>
      </c>
      <c r="E217" s="9">
        <v>274.3</v>
      </c>
      <c r="F217" s="9">
        <v>273.75</v>
      </c>
      <c r="G217" s="9">
        <v>277.85000000000002</v>
      </c>
      <c r="H217" s="41">
        <v>2690250</v>
      </c>
      <c r="I217" s="9">
        <v>741016409</v>
      </c>
    </row>
    <row r="218" spans="1:9" x14ac:dyDescent="0.3">
      <c r="A218" s="8">
        <v>43634</v>
      </c>
      <c r="B218" s="9">
        <v>274.2</v>
      </c>
      <c r="C218" s="39">
        <v>4.3499999999999703</v>
      </c>
      <c r="D218" s="40">
        <v>1.6120066703724199E-2</v>
      </c>
      <c r="E218" s="9">
        <v>270.5</v>
      </c>
      <c r="F218" s="9">
        <v>268.75</v>
      </c>
      <c r="G218" s="9">
        <v>274.39999999999998</v>
      </c>
      <c r="H218" s="41">
        <v>2281410</v>
      </c>
      <c r="I218" s="9">
        <v>621026941</v>
      </c>
    </row>
    <row r="219" spans="1:9" x14ac:dyDescent="0.3">
      <c r="A219" s="8">
        <v>43633</v>
      </c>
      <c r="B219" s="9">
        <v>269.85000000000002</v>
      </c>
      <c r="C219" s="39">
        <v>-0.25</v>
      </c>
      <c r="D219" s="40">
        <v>-9.2558311736393899E-4</v>
      </c>
      <c r="E219" s="9">
        <v>270.14999999999998</v>
      </c>
      <c r="F219" s="9">
        <v>269.05</v>
      </c>
      <c r="G219" s="9">
        <v>274</v>
      </c>
      <c r="H219" s="41">
        <v>2574190</v>
      </c>
      <c r="I219" s="9">
        <v>699486538</v>
      </c>
    </row>
    <row r="220" spans="1:9" x14ac:dyDescent="0.3">
      <c r="A220" s="8">
        <v>43630</v>
      </c>
      <c r="B220" s="9">
        <v>270.10000000000002</v>
      </c>
      <c r="C220" s="39">
        <v>0.55000000000001104</v>
      </c>
      <c r="D220" s="40">
        <v>2.0404377666481599E-3</v>
      </c>
      <c r="E220" s="9">
        <v>269.8</v>
      </c>
      <c r="F220" s="9">
        <v>269</v>
      </c>
      <c r="G220" s="9">
        <v>271.7</v>
      </c>
      <c r="H220" s="41">
        <v>1142140</v>
      </c>
      <c r="I220" s="9">
        <v>308704071</v>
      </c>
    </row>
    <row r="221" spans="1:9" x14ac:dyDescent="0.3">
      <c r="A221" s="8">
        <v>43629</v>
      </c>
      <c r="B221" s="9">
        <v>269.55</v>
      </c>
      <c r="C221" s="39">
        <v>-0.39999999999997699</v>
      </c>
      <c r="D221" s="40">
        <v>-1.4817558807185701E-3</v>
      </c>
      <c r="E221" s="9">
        <v>269.39999999999998</v>
      </c>
      <c r="F221" s="9">
        <v>268.14999999999998</v>
      </c>
      <c r="G221" s="9">
        <v>271.85000000000002</v>
      </c>
      <c r="H221" s="41">
        <v>1992850</v>
      </c>
      <c r="I221" s="9">
        <v>537720738</v>
      </c>
    </row>
    <row r="222" spans="1:9" x14ac:dyDescent="0.3">
      <c r="A222" s="8">
        <v>43627</v>
      </c>
      <c r="B222" s="9">
        <v>269.95</v>
      </c>
      <c r="C222" s="39">
        <v>5.1999999999999904</v>
      </c>
      <c r="D222" s="40">
        <v>1.9641170915958399E-2</v>
      </c>
      <c r="E222" s="9">
        <v>264.75</v>
      </c>
      <c r="F222" s="9">
        <v>264.10000000000002</v>
      </c>
      <c r="G222" s="9">
        <v>272.7</v>
      </c>
      <c r="H222" s="41">
        <v>4095520</v>
      </c>
      <c r="I222" s="9">
        <v>1100355924</v>
      </c>
    </row>
    <row r="223" spans="1:9" x14ac:dyDescent="0.3">
      <c r="A223" s="8">
        <v>43626</v>
      </c>
      <c r="B223" s="9">
        <v>264.75</v>
      </c>
      <c r="C223" s="39">
        <v>1.6000000000000201</v>
      </c>
      <c r="D223" s="40">
        <v>6.0801824054722503E-3</v>
      </c>
      <c r="E223" s="9">
        <v>264</v>
      </c>
      <c r="F223" s="9">
        <v>262.14999999999998</v>
      </c>
      <c r="G223" s="9">
        <v>265.35000000000002</v>
      </c>
      <c r="H223" s="41">
        <v>1742490</v>
      </c>
      <c r="I223" s="9">
        <v>460723869</v>
      </c>
    </row>
    <row r="224" spans="1:9" x14ac:dyDescent="0.3">
      <c r="A224" s="8">
        <v>43623</v>
      </c>
      <c r="B224" s="9">
        <v>263.14999999999998</v>
      </c>
      <c r="C224" s="39">
        <v>0.19999999999998899</v>
      </c>
      <c r="D224" s="40">
        <v>7.6060087469096305E-4</v>
      </c>
      <c r="E224" s="9">
        <v>262.5</v>
      </c>
      <c r="F224" s="9">
        <v>261.8</v>
      </c>
      <c r="G224" s="9">
        <v>264</v>
      </c>
      <c r="H224" s="41">
        <v>1858200</v>
      </c>
      <c r="I224" s="9">
        <v>488417532</v>
      </c>
    </row>
    <row r="225" spans="1:9" x14ac:dyDescent="0.3">
      <c r="A225" s="8">
        <v>43622</v>
      </c>
      <c r="B225" s="9">
        <v>262.95</v>
      </c>
      <c r="C225" s="39">
        <v>3.75</v>
      </c>
      <c r="D225" s="40">
        <v>1.44675925925926E-2</v>
      </c>
      <c r="E225" s="9">
        <v>260</v>
      </c>
      <c r="F225" s="9">
        <v>259.8</v>
      </c>
      <c r="G225" s="9">
        <v>263.2</v>
      </c>
      <c r="H225" s="41">
        <v>2371540</v>
      </c>
      <c r="I225" s="9">
        <v>621879034</v>
      </c>
    </row>
    <row r="226" spans="1:9" x14ac:dyDescent="0.3">
      <c r="A226" s="8">
        <v>43621</v>
      </c>
      <c r="B226" s="9">
        <v>259.2</v>
      </c>
      <c r="C226" s="39">
        <v>-0.44999999999998902</v>
      </c>
      <c r="D226" s="40">
        <v>-1.73310225303289E-3</v>
      </c>
      <c r="E226" s="9">
        <v>259.89999999999998</v>
      </c>
      <c r="F226" s="9">
        <v>258.2</v>
      </c>
      <c r="G226" s="9">
        <v>261.35000000000002</v>
      </c>
      <c r="H226" s="41">
        <v>1453430</v>
      </c>
      <c r="I226" s="9">
        <v>377838764</v>
      </c>
    </row>
    <row r="227" spans="1:9" x14ac:dyDescent="0.3">
      <c r="A227" s="8">
        <v>43620</v>
      </c>
      <c r="B227" s="9">
        <v>259.64999999999998</v>
      </c>
      <c r="C227" s="39">
        <v>0.849999999999966</v>
      </c>
      <c r="D227" s="40">
        <v>3.2843894899535001E-3</v>
      </c>
      <c r="E227" s="9">
        <v>258.7</v>
      </c>
      <c r="F227" s="9">
        <v>258.14999999999998</v>
      </c>
      <c r="G227" s="9">
        <v>261.35000000000002</v>
      </c>
      <c r="H227" s="41">
        <v>2781600</v>
      </c>
      <c r="I227" s="9">
        <v>723628916</v>
      </c>
    </row>
    <row r="228" spans="1:9" x14ac:dyDescent="0.3">
      <c r="A228" s="8">
        <v>43619</v>
      </c>
      <c r="B228" s="9">
        <v>258.8</v>
      </c>
      <c r="C228" s="39">
        <v>3</v>
      </c>
      <c r="D228" s="40">
        <v>1.17279124315872E-2</v>
      </c>
      <c r="E228" s="9">
        <v>256.60000000000002</v>
      </c>
      <c r="F228" s="9">
        <v>254.45</v>
      </c>
      <c r="G228" s="9">
        <v>258.8</v>
      </c>
      <c r="H228" s="41">
        <v>2007420</v>
      </c>
      <c r="I228" s="9">
        <v>514410246</v>
      </c>
    </row>
    <row r="229" spans="1:9" x14ac:dyDescent="0.3">
      <c r="A229" s="8">
        <v>43616</v>
      </c>
      <c r="B229" s="9">
        <v>255.8</v>
      </c>
      <c r="C229" s="39">
        <v>-2.44999999999999</v>
      </c>
      <c r="D229" s="40">
        <v>-9.4869312681509707E-3</v>
      </c>
      <c r="E229" s="9">
        <v>256.35000000000002</v>
      </c>
      <c r="F229" s="9">
        <v>254.55</v>
      </c>
      <c r="G229" s="9">
        <v>257.85000000000002</v>
      </c>
      <c r="H229" s="41">
        <v>993770</v>
      </c>
      <c r="I229" s="9">
        <v>254532531</v>
      </c>
    </row>
    <row r="230" spans="1:9" x14ac:dyDescent="0.3">
      <c r="A230" s="8">
        <v>43615</v>
      </c>
      <c r="B230" s="9">
        <v>258.25</v>
      </c>
      <c r="C230" s="39">
        <v>1.3500000000000201</v>
      </c>
      <c r="D230" s="40">
        <v>5.25496302063068E-3</v>
      </c>
      <c r="E230" s="9">
        <v>256.89999999999998</v>
      </c>
      <c r="F230" s="9">
        <v>255.75</v>
      </c>
      <c r="G230" s="9">
        <v>258.3</v>
      </c>
      <c r="H230" s="41">
        <v>1269500</v>
      </c>
      <c r="I230" s="9">
        <v>326712947</v>
      </c>
    </row>
    <row r="231" spans="1:9" x14ac:dyDescent="0.3">
      <c r="A231" s="8">
        <v>43614</v>
      </c>
      <c r="B231" s="9">
        <v>256.89999999999998</v>
      </c>
      <c r="C231" s="39">
        <v>1.8499999999999699</v>
      </c>
      <c r="D231" s="40">
        <v>7.25347970986068E-3</v>
      </c>
      <c r="E231" s="9">
        <v>254.75</v>
      </c>
      <c r="F231" s="9">
        <v>253.5</v>
      </c>
      <c r="G231" s="9">
        <v>257.55</v>
      </c>
      <c r="H231" s="41">
        <v>2427640</v>
      </c>
      <c r="I231" s="9">
        <v>619147101</v>
      </c>
    </row>
    <row r="232" spans="1:9" x14ac:dyDescent="0.3">
      <c r="A232" s="8">
        <v>43613</v>
      </c>
      <c r="B232" s="9">
        <v>255.05</v>
      </c>
      <c r="C232" s="39">
        <v>-3.1499999999999799</v>
      </c>
      <c r="D232" s="40">
        <v>-1.21998450813322E-2</v>
      </c>
      <c r="E232" s="9">
        <v>257.5</v>
      </c>
      <c r="F232" s="9">
        <v>255.05</v>
      </c>
      <c r="G232" s="9">
        <v>259.35000000000002</v>
      </c>
      <c r="H232" s="41">
        <v>1811450</v>
      </c>
      <c r="I232" s="9">
        <v>465054501</v>
      </c>
    </row>
    <row r="233" spans="1:9" x14ac:dyDescent="0.3">
      <c r="A233" s="8">
        <v>43612</v>
      </c>
      <c r="B233" s="9">
        <v>258.2</v>
      </c>
      <c r="C233" s="39">
        <v>1.5</v>
      </c>
      <c r="D233" s="40">
        <v>5.8433969614335802E-3</v>
      </c>
      <c r="E233" s="9">
        <v>257.45</v>
      </c>
      <c r="F233" s="9">
        <v>256.39999999999998</v>
      </c>
      <c r="G233" s="9">
        <v>258.39999999999998</v>
      </c>
      <c r="H233" s="41">
        <v>605060</v>
      </c>
      <c r="I233" s="9">
        <v>155688276</v>
      </c>
    </row>
    <row r="234" spans="1:9" x14ac:dyDescent="0.3">
      <c r="A234" s="8">
        <v>43609</v>
      </c>
      <c r="B234" s="9">
        <v>256.7</v>
      </c>
      <c r="C234" s="39">
        <v>-1.94999999999999</v>
      </c>
      <c r="D234" s="40">
        <v>-7.5391455635027598E-3</v>
      </c>
      <c r="E234" s="9">
        <v>260</v>
      </c>
      <c r="F234" s="9">
        <v>256.2</v>
      </c>
      <c r="G234" s="9">
        <v>261.95</v>
      </c>
      <c r="H234" s="41">
        <v>3030730</v>
      </c>
      <c r="I234" s="9">
        <v>787915029</v>
      </c>
    </row>
    <row r="235" spans="1:9" x14ac:dyDescent="0.3">
      <c r="A235" s="8">
        <v>43608</v>
      </c>
      <c r="B235" s="9">
        <v>258.64999999999998</v>
      </c>
      <c r="C235" s="39">
        <v>4.8499999999999703</v>
      </c>
      <c r="D235" s="40">
        <v>1.9109535066981698E-2</v>
      </c>
      <c r="E235" s="9">
        <v>254</v>
      </c>
      <c r="F235" s="9">
        <v>253.4</v>
      </c>
      <c r="G235" s="9">
        <v>258.95</v>
      </c>
      <c r="H235" s="41">
        <v>3920780</v>
      </c>
      <c r="I235" s="9">
        <v>1005182086</v>
      </c>
    </row>
    <row r="236" spans="1:9" x14ac:dyDescent="0.3">
      <c r="A236" s="8">
        <v>43607</v>
      </c>
      <c r="B236" s="9">
        <v>253.8</v>
      </c>
      <c r="C236" s="39">
        <v>1.1500000000000099</v>
      </c>
      <c r="D236" s="40">
        <v>4.5517514347912401E-3</v>
      </c>
      <c r="E236" s="9">
        <v>252.7</v>
      </c>
      <c r="F236" s="9">
        <v>251.9</v>
      </c>
      <c r="G236" s="9">
        <v>254.5</v>
      </c>
      <c r="H236" s="41">
        <v>1927490</v>
      </c>
      <c r="I236" s="9">
        <v>488619842</v>
      </c>
    </row>
    <row r="237" spans="1:9" x14ac:dyDescent="0.3">
      <c r="A237" s="8">
        <v>43606</v>
      </c>
      <c r="B237" s="9">
        <v>252.65</v>
      </c>
      <c r="C237" s="39">
        <v>-0.5</v>
      </c>
      <c r="D237" s="40">
        <v>-1.9751135690302202E-3</v>
      </c>
      <c r="E237" s="9">
        <v>253.25</v>
      </c>
      <c r="F237" s="9">
        <v>251.75</v>
      </c>
      <c r="G237" s="9">
        <v>254.2</v>
      </c>
      <c r="H237" s="41">
        <v>1597980</v>
      </c>
      <c r="I237" s="9">
        <v>403863364</v>
      </c>
    </row>
    <row r="238" spans="1:9" x14ac:dyDescent="0.3">
      <c r="A238" s="8">
        <v>43605</v>
      </c>
      <c r="B238" s="9">
        <v>253.15</v>
      </c>
      <c r="C238" s="39">
        <v>-9.9999999999994302E-2</v>
      </c>
      <c r="D238" s="40">
        <v>-3.9486673247776601E-4</v>
      </c>
      <c r="E238" s="9">
        <v>253.2</v>
      </c>
      <c r="F238" s="9">
        <v>251.3</v>
      </c>
      <c r="G238" s="9">
        <v>254.9</v>
      </c>
      <c r="H238" s="41">
        <v>1707800</v>
      </c>
      <c r="I238" s="9">
        <v>432238263</v>
      </c>
    </row>
    <row r="239" spans="1:9" x14ac:dyDescent="0.3">
      <c r="A239" s="8">
        <v>43602</v>
      </c>
      <c r="B239" s="9">
        <v>253.25</v>
      </c>
      <c r="C239" s="39">
        <v>-1.25</v>
      </c>
      <c r="D239" s="40">
        <v>-4.9115913555992097E-3</v>
      </c>
      <c r="E239" s="9">
        <v>254.15</v>
      </c>
      <c r="F239" s="9">
        <v>251.2</v>
      </c>
      <c r="G239" s="9">
        <v>254.15</v>
      </c>
      <c r="H239" s="41">
        <v>2441500</v>
      </c>
      <c r="I239" s="9">
        <v>617140477</v>
      </c>
    </row>
    <row r="240" spans="1:9" x14ac:dyDescent="0.3">
      <c r="A240" s="8">
        <v>43601</v>
      </c>
      <c r="B240" s="9">
        <v>254.5</v>
      </c>
      <c r="C240" s="39">
        <v>-0.59999999999999398</v>
      </c>
      <c r="D240" s="40">
        <v>-2.35201881615051E-3</v>
      </c>
      <c r="E240" s="9">
        <v>255.1</v>
      </c>
      <c r="F240" s="9">
        <v>253.85</v>
      </c>
      <c r="G240" s="9">
        <v>256.5</v>
      </c>
      <c r="H240" s="41">
        <v>1656930</v>
      </c>
      <c r="I240" s="9">
        <v>422314361</v>
      </c>
    </row>
    <row r="241" spans="1:9" x14ac:dyDescent="0.3">
      <c r="A241" s="8">
        <v>43600</v>
      </c>
      <c r="B241" s="9">
        <v>255.1</v>
      </c>
      <c r="C241" s="39">
        <v>-0.34999999999999398</v>
      </c>
      <c r="D241" s="40">
        <v>-1.37013114112349E-3</v>
      </c>
      <c r="E241" s="9">
        <v>255.6</v>
      </c>
      <c r="F241" s="9">
        <v>253.2</v>
      </c>
      <c r="G241" s="9">
        <v>256.3</v>
      </c>
      <c r="H241" s="41">
        <v>1559960</v>
      </c>
      <c r="I241" s="9">
        <v>397471355</v>
      </c>
    </row>
    <row r="242" spans="1:9" x14ac:dyDescent="0.3">
      <c r="A242" s="8">
        <v>43599</v>
      </c>
      <c r="B242" s="9">
        <v>255.45</v>
      </c>
      <c r="C242" s="39">
        <v>-0.100000000000023</v>
      </c>
      <c r="D242" s="40">
        <v>-3.9131285462736302E-4</v>
      </c>
      <c r="E242" s="9">
        <v>255.5</v>
      </c>
      <c r="F242" s="9">
        <v>253.7</v>
      </c>
      <c r="G242" s="9">
        <v>257.3</v>
      </c>
      <c r="H242" s="41">
        <v>1477730</v>
      </c>
      <c r="I242" s="9">
        <v>376936061</v>
      </c>
    </row>
    <row r="243" spans="1:9" x14ac:dyDescent="0.3">
      <c r="A243" s="8">
        <v>43598</v>
      </c>
      <c r="B243" s="9">
        <v>255.55</v>
      </c>
      <c r="C243" s="39">
        <v>0.15000000000000599</v>
      </c>
      <c r="D243" s="40">
        <v>5.8731401722790001E-4</v>
      </c>
      <c r="E243" s="9">
        <v>255.5</v>
      </c>
      <c r="F243" s="9">
        <v>254.25</v>
      </c>
      <c r="G243" s="9">
        <v>257.85000000000002</v>
      </c>
      <c r="H243" s="41">
        <v>1279780</v>
      </c>
      <c r="I243" s="9">
        <v>327398155</v>
      </c>
    </row>
    <row r="244" spans="1:9" x14ac:dyDescent="0.3">
      <c r="A244" s="8">
        <v>43595</v>
      </c>
      <c r="B244" s="9">
        <v>255.4</v>
      </c>
      <c r="C244" s="39">
        <v>-4.8499999999999899</v>
      </c>
      <c r="D244" s="40">
        <v>-1.8635926993275698E-2</v>
      </c>
      <c r="E244" s="9">
        <v>258.85000000000002</v>
      </c>
      <c r="F244" s="9">
        <v>254.5</v>
      </c>
      <c r="G244" s="9">
        <v>259.7</v>
      </c>
      <c r="H244" s="41">
        <v>1697020</v>
      </c>
      <c r="I244" s="9">
        <v>434584675</v>
      </c>
    </row>
    <row r="245" spans="1:9" x14ac:dyDescent="0.3">
      <c r="A245" s="8">
        <v>43593</v>
      </c>
      <c r="B245" s="9">
        <v>260.25</v>
      </c>
      <c r="C245" s="39">
        <v>1.6499999999999799</v>
      </c>
      <c r="D245" s="40">
        <v>6.3805104408351798E-3</v>
      </c>
      <c r="E245" s="9">
        <v>259.2</v>
      </c>
      <c r="F245" s="9">
        <v>257</v>
      </c>
      <c r="G245" s="9">
        <v>260.8</v>
      </c>
      <c r="H245" s="41">
        <v>1460340</v>
      </c>
      <c r="I245" s="9">
        <v>378184655</v>
      </c>
    </row>
    <row r="246" spans="1:9" x14ac:dyDescent="0.3">
      <c r="A246" s="8">
        <v>43592</v>
      </c>
      <c r="B246" s="9">
        <v>258.60000000000002</v>
      </c>
      <c r="C246" s="39">
        <v>-2.75</v>
      </c>
      <c r="D246" s="40">
        <v>-1.0522288119380101E-2</v>
      </c>
      <c r="E246" s="9">
        <v>261.64999999999998</v>
      </c>
      <c r="F246" s="9">
        <v>258.5</v>
      </c>
      <c r="G246" s="9">
        <v>263.35000000000002</v>
      </c>
      <c r="H246" s="41">
        <v>1262630</v>
      </c>
      <c r="I246" s="9">
        <v>329282988</v>
      </c>
    </row>
    <row r="247" spans="1:9" x14ac:dyDescent="0.3">
      <c r="A247" s="8">
        <v>43591</v>
      </c>
      <c r="B247" s="9">
        <v>261.35000000000002</v>
      </c>
      <c r="C247" s="39">
        <v>-1.5499999999999501</v>
      </c>
      <c r="D247" s="40">
        <v>-5.8957778623048903E-3</v>
      </c>
      <c r="E247" s="9">
        <v>261.8</v>
      </c>
      <c r="F247" s="9">
        <v>259.8</v>
      </c>
      <c r="G247" s="9">
        <v>262.25</v>
      </c>
      <c r="H247" s="41">
        <v>838080</v>
      </c>
      <c r="I247" s="9">
        <v>218744811</v>
      </c>
    </row>
    <row r="248" spans="1:9" x14ac:dyDescent="0.3">
      <c r="A248" s="8">
        <v>43588</v>
      </c>
      <c r="B248" s="9">
        <v>262.89999999999998</v>
      </c>
      <c r="C248" s="39">
        <v>1.1499999999999799</v>
      </c>
      <c r="D248" s="40">
        <v>4.3935052531040202E-3</v>
      </c>
      <c r="E248" s="9">
        <v>261.39999999999998</v>
      </c>
      <c r="F248" s="9">
        <v>261.2</v>
      </c>
      <c r="G248" s="9">
        <v>263.35000000000002</v>
      </c>
      <c r="H248" s="41">
        <v>2295990</v>
      </c>
      <c r="I248" s="9">
        <v>602964068</v>
      </c>
    </row>
    <row r="249" spans="1:9" x14ac:dyDescent="0.3">
      <c r="A249" s="8">
        <v>43587</v>
      </c>
      <c r="B249" s="9">
        <v>261.75</v>
      </c>
      <c r="C249" s="39">
        <v>6.8499999999999899</v>
      </c>
      <c r="D249" s="40">
        <v>2.6873283640643401E-2</v>
      </c>
      <c r="E249" s="9">
        <v>255</v>
      </c>
      <c r="F249" s="9">
        <v>255</v>
      </c>
      <c r="G249" s="9">
        <v>262.5</v>
      </c>
      <c r="H249" s="41">
        <v>2151010</v>
      </c>
      <c r="I249" s="9">
        <v>558425359</v>
      </c>
    </row>
    <row r="250" spans="1:9" x14ac:dyDescent="0.3">
      <c r="A250" s="8">
        <v>43585</v>
      </c>
      <c r="B250" s="9">
        <v>254.9</v>
      </c>
      <c r="C250" s="39">
        <v>-0.40000000000000602</v>
      </c>
      <c r="D250" s="40">
        <v>-1.5667841754798499E-3</v>
      </c>
      <c r="E250" s="9">
        <v>255</v>
      </c>
      <c r="F250" s="9">
        <v>254.35</v>
      </c>
      <c r="G250" s="9">
        <v>256.3</v>
      </c>
      <c r="H250" s="41">
        <v>1144670</v>
      </c>
      <c r="I250" s="9">
        <v>291964083</v>
      </c>
    </row>
    <row r="251" spans="1:9" x14ac:dyDescent="0.3">
      <c r="A251" s="8">
        <v>43584</v>
      </c>
      <c r="B251" s="9">
        <v>255.3</v>
      </c>
      <c r="C251" s="39">
        <v>-1.69999999999999</v>
      </c>
      <c r="D251" s="40">
        <v>-6.6147859922178502E-3</v>
      </c>
      <c r="E251" s="9">
        <v>257.8</v>
      </c>
      <c r="F251" s="9">
        <v>255.15</v>
      </c>
      <c r="G251" s="9">
        <v>258.5</v>
      </c>
      <c r="H251" s="41">
        <v>1113130</v>
      </c>
      <c r="I251" s="9">
        <v>285073186</v>
      </c>
    </row>
    <row r="252" spans="1:9" x14ac:dyDescent="0.3">
      <c r="A252" s="8">
        <v>43581</v>
      </c>
      <c r="B252" s="9">
        <v>257</v>
      </c>
      <c r="C252" s="39">
        <v>1.6500000000000099</v>
      </c>
      <c r="D252" s="40">
        <v>6.4617192089289396E-3</v>
      </c>
      <c r="E252" s="9">
        <v>255.2</v>
      </c>
      <c r="F252" s="9">
        <v>254.5</v>
      </c>
      <c r="G252" s="9">
        <v>257.39999999999998</v>
      </c>
      <c r="H252" s="41">
        <v>1102920</v>
      </c>
      <c r="I252" s="9">
        <v>282344283</v>
      </c>
    </row>
    <row r="253" spans="1:9" x14ac:dyDescent="0.3">
      <c r="A253" s="8">
        <v>43580</v>
      </c>
      <c r="B253" s="9">
        <v>255.35</v>
      </c>
      <c r="C253" s="39">
        <v>-3.4500000000000202</v>
      </c>
      <c r="D253" s="40">
        <v>-1.3330757341576601E-2</v>
      </c>
      <c r="E253" s="9">
        <v>257.10000000000002</v>
      </c>
      <c r="F253" s="9">
        <v>254.1</v>
      </c>
      <c r="G253" s="9">
        <v>259.5</v>
      </c>
      <c r="H253" s="41">
        <v>3131620</v>
      </c>
      <c r="I253" s="9">
        <v>804310723</v>
      </c>
    </row>
    <row r="254" spans="1:9" x14ac:dyDescent="0.3">
      <c r="A254" s="8">
        <v>43579</v>
      </c>
      <c r="B254" s="9">
        <v>258.8</v>
      </c>
      <c r="C254" s="39">
        <v>-1.19999999999999</v>
      </c>
      <c r="D254" s="40">
        <v>-4.6153846153845698E-3</v>
      </c>
      <c r="E254" s="9">
        <v>260</v>
      </c>
      <c r="F254" s="9">
        <v>258.3</v>
      </c>
      <c r="G254" s="9">
        <v>261</v>
      </c>
      <c r="H254" s="41">
        <v>2419330</v>
      </c>
      <c r="I254" s="9">
        <v>627174385</v>
      </c>
    </row>
    <row r="255" spans="1:9" x14ac:dyDescent="0.3">
      <c r="A255" s="8">
        <v>43578</v>
      </c>
      <c r="B255" s="9">
        <v>260</v>
      </c>
      <c r="C255" s="39">
        <v>-1.25</v>
      </c>
      <c r="D255" s="40">
        <v>-4.78468899521531E-3</v>
      </c>
      <c r="E255" s="9">
        <v>260.7</v>
      </c>
      <c r="F255" s="9">
        <v>259.5</v>
      </c>
      <c r="G255" s="9">
        <v>261.64999999999998</v>
      </c>
      <c r="H255" s="41">
        <v>1499050</v>
      </c>
      <c r="I255" s="9">
        <v>390021122</v>
      </c>
    </row>
    <row r="256" spans="1:9" x14ac:dyDescent="0.3">
      <c r="A256" s="8">
        <v>43577</v>
      </c>
      <c r="B256" s="9">
        <v>261.25</v>
      </c>
      <c r="C256" s="39">
        <v>1.3999999999999799</v>
      </c>
      <c r="D256" s="40">
        <v>5.3877236867422599E-3</v>
      </c>
      <c r="E256" s="9">
        <v>260.05</v>
      </c>
      <c r="F256" s="9">
        <v>259.3</v>
      </c>
      <c r="G256" s="9">
        <v>261.89999999999998</v>
      </c>
      <c r="H256" s="41">
        <v>1425510</v>
      </c>
      <c r="I256" s="9">
        <v>371769961</v>
      </c>
    </row>
    <row r="257" spans="1:9" x14ac:dyDescent="0.3">
      <c r="A257" s="8">
        <v>43574</v>
      </c>
      <c r="B257" s="9">
        <v>259.85000000000002</v>
      </c>
      <c r="C257" s="39">
        <v>0.85000000000002296</v>
      </c>
      <c r="D257" s="40">
        <v>3.28185328185337E-3</v>
      </c>
      <c r="E257" s="9">
        <v>259.5</v>
      </c>
      <c r="F257" s="9">
        <v>258.85000000000002</v>
      </c>
      <c r="G257" s="9">
        <v>260.25</v>
      </c>
      <c r="H257" s="41">
        <v>645980</v>
      </c>
      <c r="I257" s="9">
        <v>167758386</v>
      </c>
    </row>
    <row r="258" spans="1:9" x14ac:dyDescent="0.3">
      <c r="A258" s="8">
        <v>43573</v>
      </c>
      <c r="B258" s="9">
        <v>259</v>
      </c>
      <c r="C258" s="39">
        <v>0.94999999999998896</v>
      </c>
      <c r="D258" s="40">
        <v>3.68145708196082E-3</v>
      </c>
      <c r="E258" s="9">
        <v>258.05</v>
      </c>
      <c r="F258" s="9">
        <v>256.5</v>
      </c>
      <c r="G258" s="9">
        <v>259.8</v>
      </c>
      <c r="H258" s="41">
        <v>2095730</v>
      </c>
      <c r="I258" s="9">
        <v>541304002</v>
      </c>
    </row>
    <row r="259" spans="1:9" x14ac:dyDescent="0.3">
      <c r="A259" s="8">
        <v>43572</v>
      </c>
      <c r="B259" s="9">
        <v>258.05</v>
      </c>
      <c r="C259" s="39">
        <v>0.60000000000002296</v>
      </c>
      <c r="D259" s="40">
        <v>2.3305496212857701E-3</v>
      </c>
      <c r="E259" s="9">
        <v>258.35000000000002</v>
      </c>
      <c r="F259" s="9">
        <v>256.85000000000002</v>
      </c>
      <c r="G259" s="9">
        <v>259.60000000000002</v>
      </c>
      <c r="H259" s="41">
        <v>2348160</v>
      </c>
      <c r="I259" s="9">
        <v>606558057</v>
      </c>
    </row>
    <row r="260" spans="1:9" x14ac:dyDescent="0.3">
      <c r="A260" s="8">
        <v>43571</v>
      </c>
      <c r="B260" s="9">
        <v>257.45</v>
      </c>
      <c r="C260" s="39">
        <v>-2.75</v>
      </c>
      <c r="D260" s="40">
        <v>-1.0568793235972301E-2</v>
      </c>
      <c r="E260" s="9">
        <v>261.05</v>
      </c>
      <c r="F260" s="9">
        <v>255.8</v>
      </c>
      <c r="G260" s="9">
        <v>262.05</v>
      </c>
      <c r="H260" s="41">
        <v>3204480</v>
      </c>
      <c r="I260" s="9">
        <v>828166003</v>
      </c>
    </row>
    <row r="261" spans="1:9" x14ac:dyDescent="0.3">
      <c r="A261" s="8">
        <v>43570</v>
      </c>
      <c r="B261" s="9">
        <v>260.2</v>
      </c>
      <c r="C261" s="39">
        <v>1.1499999999999799</v>
      </c>
      <c r="D261" s="40">
        <v>4.4392974329279201E-3</v>
      </c>
      <c r="E261" s="9">
        <v>260.55</v>
      </c>
      <c r="F261" s="9">
        <v>259.3</v>
      </c>
      <c r="G261" s="9">
        <v>263.25</v>
      </c>
      <c r="H261" s="41">
        <v>1858610</v>
      </c>
      <c r="I261" s="9">
        <v>485563210</v>
      </c>
    </row>
    <row r="262" spans="1:9" x14ac:dyDescent="0.3">
      <c r="A262" s="8">
        <v>43567</v>
      </c>
      <c r="B262" s="9">
        <v>259.05</v>
      </c>
      <c r="C262" s="39">
        <v>-1.44999999999999</v>
      </c>
      <c r="D262" s="40">
        <v>-5.5662188099807599E-3</v>
      </c>
      <c r="E262" s="9">
        <v>261.95</v>
      </c>
      <c r="F262" s="9">
        <v>258.7</v>
      </c>
      <c r="G262" s="9">
        <v>263.89999999999998</v>
      </c>
      <c r="H262" s="41">
        <v>2545450</v>
      </c>
      <c r="I262" s="9">
        <v>665752940</v>
      </c>
    </row>
    <row r="263" spans="1:9" x14ac:dyDescent="0.3">
      <c r="A263" s="8">
        <v>43566</v>
      </c>
      <c r="B263" s="9">
        <v>260.5</v>
      </c>
      <c r="C263" s="39">
        <v>1.1000000000000201</v>
      </c>
      <c r="D263" s="40">
        <v>4.2405551272167398E-3</v>
      </c>
      <c r="E263" s="9">
        <v>259.05</v>
      </c>
      <c r="F263" s="9">
        <v>258.8</v>
      </c>
      <c r="G263" s="9">
        <v>262.95</v>
      </c>
      <c r="H263" s="41">
        <v>1846720</v>
      </c>
      <c r="I263" s="9">
        <v>482951713</v>
      </c>
    </row>
    <row r="264" spans="1:9" x14ac:dyDescent="0.3">
      <c r="A264" s="8">
        <v>43565</v>
      </c>
      <c r="B264" s="9">
        <v>259.39999999999998</v>
      </c>
      <c r="C264" s="39">
        <v>-2.1000000000000201</v>
      </c>
      <c r="D264" s="40">
        <v>-8.0305927342257093E-3</v>
      </c>
      <c r="E264" s="9">
        <v>261</v>
      </c>
      <c r="F264" s="9">
        <v>258.25</v>
      </c>
      <c r="G264" s="9">
        <v>262</v>
      </c>
      <c r="H264" s="41">
        <v>2342610</v>
      </c>
      <c r="I264" s="9">
        <v>608179028</v>
      </c>
    </row>
    <row r="265" spans="1:9" x14ac:dyDescent="0.3">
      <c r="A265" s="8">
        <v>43564</v>
      </c>
      <c r="B265" s="9">
        <v>261.5</v>
      </c>
      <c r="C265" s="39">
        <v>0.64999999999997704</v>
      </c>
      <c r="D265" s="40">
        <v>2.4918535556832599E-3</v>
      </c>
      <c r="E265" s="9">
        <v>262</v>
      </c>
      <c r="F265" s="9">
        <v>260.89999999999998</v>
      </c>
      <c r="G265" s="9">
        <v>263.8</v>
      </c>
      <c r="H265" s="41">
        <v>1664200</v>
      </c>
      <c r="I265" s="9">
        <v>436814391</v>
      </c>
    </row>
    <row r="266" spans="1:9" x14ac:dyDescent="0.3">
      <c r="A266" s="8">
        <v>43563</v>
      </c>
      <c r="B266" s="9">
        <v>260.85000000000002</v>
      </c>
      <c r="C266" s="39">
        <v>-3.44999999999999</v>
      </c>
      <c r="D266" s="40">
        <v>-1.30533484676504E-2</v>
      </c>
      <c r="E266" s="9">
        <v>265</v>
      </c>
      <c r="F266" s="9">
        <v>260</v>
      </c>
      <c r="G266" s="9">
        <v>265</v>
      </c>
      <c r="H266" s="41">
        <v>1643470</v>
      </c>
      <c r="I266" s="9">
        <v>431987446</v>
      </c>
    </row>
    <row r="267" spans="1:9" x14ac:dyDescent="0.3">
      <c r="A267" s="8">
        <v>43560</v>
      </c>
      <c r="B267" s="9">
        <v>264.3</v>
      </c>
      <c r="C267" s="39">
        <v>2.1000000000000201</v>
      </c>
      <c r="D267" s="40">
        <v>8.0091533180778902E-3</v>
      </c>
      <c r="E267" s="9">
        <v>263</v>
      </c>
      <c r="F267" s="9">
        <v>262.10000000000002</v>
      </c>
      <c r="G267" s="9">
        <v>265.25</v>
      </c>
      <c r="H267" s="41">
        <v>1634590</v>
      </c>
      <c r="I267" s="9">
        <v>431482908</v>
      </c>
    </row>
    <row r="268" spans="1:9" x14ac:dyDescent="0.3">
      <c r="A268" s="8">
        <v>43559</v>
      </c>
      <c r="B268" s="9">
        <v>262.2</v>
      </c>
      <c r="C268" s="39">
        <v>3.80000000000001</v>
      </c>
      <c r="D268" s="40">
        <v>1.4705882352941201E-2</v>
      </c>
      <c r="E268" s="9">
        <v>259.10000000000002</v>
      </c>
      <c r="F268" s="9">
        <v>258.55</v>
      </c>
      <c r="G268" s="9">
        <v>262.55</v>
      </c>
      <c r="H268" s="41">
        <v>1819600</v>
      </c>
      <c r="I268" s="9">
        <v>474169235</v>
      </c>
    </row>
    <row r="269" spans="1:9" x14ac:dyDescent="0.3">
      <c r="A269" s="8">
        <v>43558</v>
      </c>
      <c r="B269" s="9">
        <v>258.39999999999998</v>
      </c>
      <c r="C269" s="39">
        <v>0.39999999999997699</v>
      </c>
      <c r="D269" s="40">
        <v>1.55038759689914E-3</v>
      </c>
      <c r="E269" s="9">
        <v>258</v>
      </c>
      <c r="F269" s="9">
        <v>257.5</v>
      </c>
      <c r="G269" s="9">
        <v>260.95</v>
      </c>
      <c r="H269" s="41">
        <v>2253770</v>
      </c>
      <c r="I269" s="9">
        <v>584629373</v>
      </c>
    </row>
    <row r="270" spans="1:9" x14ac:dyDescent="0.3">
      <c r="A270" s="8">
        <v>43557</v>
      </c>
      <c r="B270" s="9">
        <v>258</v>
      </c>
      <c r="C270" s="39">
        <v>4</v>
      </c>
      <c r="D270" s="40">
        <v>1.5748031496062999E-2</v>
      </c>
      <c r="E270" s="9">
        <v>255</v>
      </c>
      <c r="F270" s="9">
        <v>254.8</v>
      </c>
      <c r="G270" s="9">
        <v>258.8</v>
      </c>
      <c r="H270" s="41">
        <v>2839200</v>
      </c>
      <c r="I270" s="9">
        <v>728848198</v>
      </c>
    </row>
    <row r="271" spans="1:9" x14ac:dyDescent="0.3">
      <c r="A271" s="8">
        <v>43556</v>
      </c>
      <c r="B271" s="9">
        <v>254</v>
      </c>
      <c r="C271" s="39">
        <v>1.55000000000001</v>
      </c>
      <c r="D271" s="40">
        <v>6.1398296692414802E-3</v>
      </c>
      <c r="E271" s="9">
        <v>253.95</v>
      </c>
      <c r="F271" s="9">
        <v>252.15</v>
      </c>
      <c r="G271" s="9">
        <v>254.85</v>
      </c>
      <c r="H271" s="41">
        <v>3149120</v>
      </c>
      <c r="I271" s="9">
        <v>797502487</v>
      </c>
    </row>
    <row r="272" spans="1:9" x14ac:dyDescent="0.3">
      <c r="A272" s="8">
        <v>43553</v>
      </c>
      <c r="B272" s="9">
        <v>252.45</v>
      </c>
      <c r="C272" s="39">
        <v>-3.5</v>
      </c>
      <c r="D272" s="40">
        <v>-1.3674545809728499E-2</v>
      </c>
      <c r="E272" s="9">
        <v>255.65</v>
      </c>
      <c r="F272" s="9">
        <v>251.5</v>
      </c>
      <c r="G272" s="9">
        <v>257.3</v>
      </c>
      <c r="H272" s="41">
        <v>3969850</v>
      </c>
      <c r="I272" s="9">
        <v>1007411103</v>
      </c>
    </row>
    <row r="273" spans="1:9" x14ac:dyDescent="0.3">
      <c r="A273" s="8">
        <v>43552</v>
      </c>
      <c r="B273" s="9">
        <v>255.95</v>
      </c>
      <c r="C273" s="39">
        <v>-1.80000000000001</v>
      </c>
      <c r="D273" s="40">
        <v>-6.9835111542192498E-3</v>
      </c>
      <c r="E273" s="9">
        <v>257.8</v>
      </c>
      <c r="F273" s="9">
        <v>255.1</v>
      </c>
      <c r="G273" s="9">
        <v>258.85000000000002</v>
      </c>
      <c r="H273" s="41">
        <v>3494040</v>
      </c>
      <c r="I273" s="9">
        <v>897050933</v>
      </c>
    </row>
    <row r="274" spans="1:9" x14ac:dyDescent="0.3">
      <c r="A274" s="8">
        <v>43551</v>
      </c>
      <c r="B274" s="9">
        <v>257.75</v>
      </c>
      <c r="C274" s="39">
        <v>-5.6999999999999904</v>
      </c>
      <c r="D274" s="40">
        <v>-2.1635984057695901E-2</v>
      </c>
      <c r="E274" s="9">
        <v>263.5</v>
      </c>
      <c r="F274" s="9">
        <v>257.05</v>
      </c>
      <c r="G274" s="9">
        <v>264.2</v>
      </c>
      <c r="H274" s="41">
        <v>2852350</v>
      </c>
      <c r="I274" s="9">
        <v>742378714</v>
      </c>
    </row>
    <row r="275" spans="1:9" x14ac:dyDescent="0.3">
      <c r="A275" s="8">
        <v>43550</v>
      </c>
      <c r="B275" s="9">
        <v>263.45</v>
      </c>
      <c r="C275" s="39">
        <v>1.44999999999999</v>
      </c>
      <c r="D275" s="40">
        <v>5.5343511450381203E-3</v>
      </c>
      <c r="E275" s="9">
        <v>262</v>
      </c>
      <c r="F275" s="9">
        <v>261.14999999999998</v>
      </c>
      <c r="G275" s="9">
        <v>265.95</v>
      </c>
      <c r="H275" s="41">
        <v>2363000</v>
      </c>
      <c r="I275" s="9">
        <v>623825879</v>
      </c>
    </row>
    <row r="276" spans="1:9" x14ac:dyDescent="0.3">
      <c r="A276" s="8">
        <v>43549</v>
      </c>
      <c r="B276" s="9">
        <v>262</v>
      </c>
      <c r="C276" s="39">
        <v>-3</v>
      </c>
      <c r="D276" s="40">
        <v>-1.13207547169811E-2</v>
      </c>
      <c r="E276" s="9">
        <v>262.95</v>
      </c>
      <c r="F276" s="9">
        <v>260.7</v>
      </c>
      <c r="G276" s="9">
        <v>266.7</v>
      </c>
      <c r="H276" s="41">
        <v>2487670</v>
      </c>
      <c r="I276" s="9">
        <v>655304173</v>
      </c>
    </row>
    <row r="277" spans="1:9" x14ac:dyDescent="0.3">
      <c r="A277" s="8">
        <v>43546</v>
      </c>
      <c r="B277" s="9">
        <v>265</v>
      </c>
      <c r="C277" s="39">
        <v>-3</v>
      </c>
      <c r="D277" s="40">
        <v>-1.1194029850746299E-2</v>
      </c>
      <c r="E277" s="9">
        <v>268.2</v>
      </c>
      <c r="F277" s="9">
        <v>264.2</v>
      </c>
      <c r="G277" s="9">
        <v>269.25</v>
      </c>
      <c r="H277" s="41">
        <v>3305120</v>
      </c>
      <c r="I277" s="9">
        <v>882853790</v>
      </c>
    </row>
    <row r="278" spans="1:9" x14ac:dyDescent="0.3">
      <c r="A278" s="8">
        <v>43545</v>
      </c>
      <c r="B278" s="9">
        <v>268</v>
      </c>
      <c r="C278" s="39">
        <v>10</v>
      </c>
      <c r="D278" s="40">
        <v>3.8759689922480599E-2</v>
      </c>
      <c r="E278" s="9">
        <v>259</v>
      </c>
      <c r="F278" s="9">
        <v>256.64999999999998</v>
      </c>
      <c r="G278" s="9">
        <v>272.10000000000002</v>
      </c>
      <c r="H278" s="41">
        <v>7420950</v>
      </c>
      <c r="I278" s="9">
        <v>1970730748</v>
      </c>
    </row>
    <row r="279" spans="1:9" x14ac:dyDescent="0.3">
      <c r="A279" s="8">
        <v>43544</v>
      </c>
      <c r="B279" s="9">
        <v>258</v>
      </c>
      <c r="C279" s="39">
        <v>-3.94999999999999</v>
      </c>
      <c r="D279" s="40">
        <v>-1.50792135903798E-2</v>
      </c>
      <c r="E279" s="9">
        <v>260.5</v>
      </c>
      <c r="F279" s="9">
        <v>257.25</v>
      </c>
      <c r="G279" s="9">
        <v>264.60000000000002</v>
      </c>
      <c r="H279" s="41">
        <v>2275810</v>
      </c>
      <c r="I279" s="9">
        <v>592457559</v>
      </c>
    </row>
    <row r="280" spans="1:9" x14ac:dyDescent="0.3">
      <c r="A280" s="8">
        <v>43543</v>
      </c>
      <c r="B280" s="9">
        <v>261.95</v>
      </c>
      <c r="C280" s="39">
        <v>-1.80000000000001</v>
      </c>
      <c r="D280" s="40">
        <v>-6.82464454976308E-3</v>
      </c>
      <c r="E280" s="9">
        <v>262.14999999999998</v>
      </c>
      <c r="F280" s="9">
        <v>260.35000000000002</v>
      </c>
      <c r="G280" s="9">
        <v>266.5</v>
      </c>
      <c r="H280" s="41">
        <v>2048410</v>
      </c>
      <c r="I280" s="9">
        <v>539735467</v>
      </c>
    </row>
    <row r="281" spans="1:9" x14ac:dyDescent="0.3">
      <c r="A281" s="8">
        <v>43542</v>
      </c>
      <c r="B281" s="9">
        <v>263.75</v>
      </c>
      <c r="C281" s="39">
        <v>3.75</v>
      </c>
      <c r="D281" s="40">
        <v>1.44230769230769E-2</v>
      </c>
      <c r="E281" s="9">
        <v>261.39999999999998</v>
      </c>
      <c r="F281" s="9">
        <v>258.60000000000002</v>
      </c>
      <c r="G281" s="9">
        <v>264.39999999999998</v>
      </c>
      <c r="H281" s="41">
        <v>2139200</v>
      </c>
      <c r="I281" s="9">
        <v>559179331</v>
      </c>
    </row>
    <row r="282" spans="1:9" x14ac:dyDescent="0.3">
      <c r="A282" s="8">
        <v>43539</v>
      </c>
      <c r="B282" s="9">
        <v>260</v>
      </c>
      <c r="C282" s="39">
        <v>0.69999999999998896</v>
      </c>
      <c r="D282" s="40">
        <v>2.69957578094866E-3</v>
      </c>
      <c r="E282" s="9">
        <v>260.3</v>
      </c>
      <c r="F282" s="9">
        <v>259.64999999999998</v>
      </c>
      <c r="G282" s="9">
        <v>261.60000000000002</v>
      </c>
      <c r="H282" s="41">
        <v>3015530</v>
      </c>
      <c r="I282" s="9">
        <v>785966593</v>
      </c>
    </row>
    <row r="283" spans="1:9" x14ac:dyDescent="0.3">
      <c r="A283" s="8">
        <v>43538</v>
      </c>
      <c r="B283" s="9">
        <v>259.3</v>
      </c>
      <c r="C283" s="39">
        <v>-0.94999999999998896</v>
      </c>
      <c r="D283" s="40">
        <v>-3.6503362151776701E-3</v>
      </c>
      <c r="E283" s="9">
        <v>260.45</v>
      </c>
      <c r="F283" s="9">
        <v>257.14999999999998</v>
      </c>
      <c r="G283" s="9">
        <v>261.64999999999998</v>
      </c>
      <c r="H283" s="41">
        <v>1731830</v>
      </c>
      <c r="I283" s="9">
        <v>449496413</v>
      </c>
    </row>
    <row r="284" spans="1:9" x14ac:dyDescent="0.3">
      <c r="A284" s="8">
        <v>43537</v>
      </c>
      <c r="B284" s="9">
        <v>260.25</v>
      </c>
      <c r="C284" s="39"/>
      <c r="D284" s="40"/>
      <c r="E284" s="9">
        <v>258.2</v>
      </c>
      <c r="F284" s="9">
        <v>257.10000000000002</v>
      </c>
      <c r="G284" s="9">
        <v>260.39999999999998</v>
      </c>
      <c r="H284" s="41">
        <v>1357300</v>
      </c>
      <c r="I284" s="9">
        <v>351506549</v>
      </c>
    </row>
  </sheetData>
  <mergeCells count="5">
    <mergeCell ref="A24:C24"/>
    <mergeCell ref="D24:H24"/>
    <mergeCell ref="I24:J24"/>
    <mergeCell ref="K24:M24"/>
    <mergeCell ref="N24:P24"/>
  </mergeCells>
  <pageMargins left="0.5" right="0.5" top="1" bottom="1" header="0.5" footer="0.75"/>
  <pageSetup paperSize="9" firstPageNumber="2147483648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2" sqref="A22"/>
    </sheetView>
  </sheetViews>
  <sheetFormatPr defaultRowHeight="14.5" x14ac:dyDescent="0.35"/>
  <cols>
    <col min="1" max="1" width="24.90625" bestFit="1" customWidth="1"/>
  </cols>
  <sheetData>
    <row r="1" spans="1:9" x14ac:dyDescent="0.35">
      <c r="A1" t="s">
        <v>71</v>
      </c>
    </row>
    <row r="3" spans="1:9" x14ac:dyDescent="0.35">
      <c r="A3" s="57" t="s">
        <v>72</v>
      </c>
      <c r="B3" s="57"/>
    </row>
    <row r="4" spans="1:9" x14ac:dyDescent="0.35">
      <c r="A4" s="58" t="s">
        <v>73</v>
      </c>
      <c r="B4" s="58">
        <v>0.64338666242576581</v>
      </c>
    </row>
    <row r="5" spans="1:9" x14ac:dyDescent="0.35">
      <c r="A5" s="58" t="s">
        <v>74</v>
      </c>
      <c r="B5" s="58">
        <v>0.41394639738736638</v>
      </c>
    </row>
    <row r="6" spans="1:9" x14ac:dyDescent="0.35">
      <c r="A6" s="58" t="s">
        <v>75</v>
      </c>
      <c r="B6" s="58">
        <v>0.41160218297691586</v>
      </c>
    </row>
    <row r="7" spans="1:9" x14ac:dyDescent="0.35">
      <c r="A7" s="58" t="s">
        <v>76</v>
      </c>
      <c r="B7" s="58">
        <v>1.000584993500438E-2</v>
      </c>
    </row>
    <row r="8" spans="1:9" x14ac:dyDescent="0.35">
      <c r="A8" s="59" t="s">
        <v>77</v>
      </c>
      <c r="B8" s="59">
        <v>252</v>
      </c>
    </row>
    <row r="10" spans="1:9" x14ac:dyDescent="0.35">
      <c r="A10" t="s">
        <v>78</v>
      </c>
    </row>
    <row r="11" spans="1:9" x14ac:dyDescent="0.35">
      <c r="A11" s="60"/>
      <c r="B11" s="60" t="s">
        <v>79</v>
      </c>
      <c r="C11" s="60" t="s">
        <v>80</v>
      </c>
      <c r="D11" s="60" t="s">
        <v>81</v>
      </c>
      <c r="E11" s="60" t="s">
        <v>82</v>
      </c>
      <c r="F11" s="60" t="s">
        <v>83</v>
      </c>
    </row>
    <row r="12" spans="1:9" x14ac:dyDescent="0.35">
      <c r="A12" s="58" t="s">
        <v>84</v>
      </c>
      <c r="B12" s="58">
        <v>1</v>
      </c>
      <c r="C12" s="58">
        <v>1.7678879931097163E-2</v>
      </c>
      <c r="D12" s="58">
        <v>1.7678879931097163E-2</v>
      </c>
      <c r="E12" s="58">
        <v>176.58214007301922</v>
      </c>
      <c r="F12" s="58">
        <v>7.6528700384440135E-31</v>
      </c>
    </row>
    <row r="13" spans="1:9" x14ac:dyDescent="0.35">
      <c r="A13" s="58" t="s">
        <v>85</v>
      </c>
      <c r="B13" s="58">
        <v>250</v>
      </c>
      <c r="C13" s="58">
        <v>2.5029258230456795E-2</v>
      </c>
      <c r="D13" s="58">
        <v>1.0011703292182717E-4</v>
      </c>
      <c r="E13" s="58"/>
      <c r="F13" s="58"/>
    </row>
    <row r="14" spans="1:9" x14ac:dyDescent="0.35">
      <c r="A14" s="59" t="s">
        <v>86</v>
      </c>
      <c r="B14" s="59">
        <v>251</v>
      </c>
      <c r="C14" s="59">
        <v>4.2708138161553957E-2</v>
      </c>
      <c r="D14" s="59"/>
      <c r="E14" s="59"/>
      <c r="F14" s="59"/>
    </row>
    <row r="16" spans="1:9" x14ac:dyDescent="0.35">
      <c r="A16" s="60"/>
      <c r="B16" s="60" t="s">
        <v>87</v>
      </c>
      <c r="C16" s="60" t="s">
        <v>76</v>
      </c>
      <c r="D16" s="60" t="s">
        <v>88</v>
      </c>
      <c r="E16" s="60" t="s">
        <v>89</v>
      </c>
      <c r="F16" s="60" t="s">
        <v>90</v>
      </c>
      <c r="G16" s="60" t="s">
        <v>91</v>
      </c>
      <c r="H16" s="60" t="s">
        <v>92</v>
      </c>
      <c r="I16" s="60" t="s">
        <v>93</v>
      </c>
    </row>
    <row r="17" spans="1:9" x14ac:dyDescent="0.35">
      <c r="A17" s="58" t="s">
        <v>94</v>
      </c>
      <c r="B17" s="61">
        <v>3.1729097283723868E-4</v>
      </c>
      <c r="C17" s="61">
        <v>6.304648067705428E-4</v>
      </c>
      <c r="D17" s="61">
        <v>0.50326516155994805</v>
      </c>
      <c r="E17" s="61">
        <v>0.61522097038184964</v>
      </c>
      <c r="F17" s="61">
        <v>-9.2440845120591968E-4</v>
      </c>
      <c r="G17" s="61">
        <v>1.5589903968803972E-3</v>
      </c>
      <c r="H17" s="61">
        <v>-9.2440845120591968E-4</v>
      </c>
      <c r="I17" s="61">
        <v>1.5589903968803972E-3</v>
      </c>
    </row>
    <row r="18" spans="1:9" x14ac:dyDescent="0.35">
      <c r="A18" s="59" t="s">
        <v>95</v>
      </c>
      <c r="B18" s="62">
        <v>0.72741304349869662</v>
      </c>
      <c r="C18" s="63">
        <v>5.4740365936431584E-2</v>
      </c>
      <c r="D18" s="63">
        <v>13.288421278429533</v>
      </c>
      <c r="E18" s="63">
        <v>7.652870038444997E-31</v>
      </c>
      <c r="F18" s="63">
        <v>0.61960198073160888</v>
      </c>
      <c r="G18" s="63">
        <v>0.83522410626578436</v>
      </c>
      <c r="H18" s="63">
        <v>0.61960198073160888</v>
      </c>
      <c r="I18" s="63">
        <v>0.83522410626578436</v>
      </c>
    </row>
  </sheetData>
  <pageMargins left="0.7" right="0.7" top="0.75" bottom="0.75" header="0.3" footer="0.3"/>
  <pageSetup paperSize="9" firstPageNumber="214748364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90"/>
  <sheetViews>
    <sheetView tabSelected="1" topLeftCell="C15" workbookViewId="0">
      <selection activeCell="M36" sqref="M36"/>
    </sheetView>
  </sheetViews>
  <sheetFormatPr defaultColWidth="9.08984375" defaultRowHeight="13" x14ac:dyDescent="0.3"/>
  <cols>
    <col min="1" max="1" width="20.6328125" style="20" customWidth="1"/>
    <col min="2" max="2" width="12.90625" style="20" customWidth="1"/>
    <col min="3" max="3" width="11.36328125" style="20" customWidth="1"/>
    <col min="4" max="4" width="6.54296875" style="20" customWidth="1"/>
    <col min="5" max="5" width="10.54296875" style="20" customWidth="1"/>
    <col min="6" max="6" width="11.6328125" style="20" customWidth="1"/>
    <col min="7" max="7" width="9.90625" style="20" customWidth="1"/>
    <col min="8" max="8" width="12.90625" style="20" customWidth="1"/>
    <col min="9" max="9" width="15.36328125" style="20" customWidth="1"/>
    <col min="10" max="10" width="4.81640625" style="20" customWidth="1"/>
    <col min="11" max="11" width="6.36328125" style="20" customWidth="1"/>
    <col min="12" max="12" width="22.1796875" style="20" customWidth="1"/>
    <col min="13" max="13" width="31" style="20" customWidth="1"/>
    <col min="14" max="14" width="5.1796875" style="20" customWidth="1"/>
    <col min="15" max="15" width="15.36328125" style="20" customWidth="1"/>
    <col min="16" max="16" width="11.6328125" style="20" customWidth="1"/>
    <col min="17" max="17" width="9.08984375" style="20" customWidth="1"/>
    <col min="18" max="16384" width="9.08984375" style="20"/>
  </cols>
  <sheetData>
    <row r="1" spans="1:5" x14ac:dyDescent="0.3">
      <c r="A1" s="21" t="s">
        <v>96</v>
      </c>
    </row>
    <row r="4" spans="1:5" x14ac:dyDescent="0.3">
      <c r="A4" s="20" t="s">
        <v>97</v>
      </c>
    </row>
    <row r="5" spans="1:5" x14ac:dyDescent="0.3">
      <c r="A5" s="20" t="s">
        <v>24</v>
      </c>
    </row>
    <row r="6" spans="1:5" x14ac:dyDescent="0.3">
      <c r="A6" s="20" t="s">
        <v>98</v>
      </c>
    </row>
    <row r="7" spans="1:5" x14ac:dyDescent="0.3">
      <c r="D7" s="21" t="s">
        <v>99</v>
      </c>
    </row>
    <row r="9" spans="1:5" x14ac:dyDescent="0.3">
      <c r="A9" s="21" t="s">
        <v>52</v>
      </c>
      <c r="B9" s="42">
        <v>9340314520</v>
      </c>
    </row>
    <row r="10" spans="1:5" x14ac:dyDescent="0.3">
      <c r="A10" s="43" t="s">
        <v>27</v>
      </c>
      <c r="B10" s="38" t="s">
        <v>47</v>
      </c>
      <c r="C10" s="38" t="s">
        <v>53</v>
      </c>
      <c r="D10" s="38" t="s">
        <v>54</v>
      </c>
      <c r="E10" s="38" t="s">
        <v>55</v>
      </c>
    </row>
    <row r="11" spans="1:5" x14ac:dyDescent="0.3">
      <c r="A11" s="44" t="s">
        <v>100</v>
      </c>
      <c r="B11" s="41">
        <v>158290010</v>
      </c>
      <c r="C11" s="45">
        <v>1.69469678629195E-2</v>
      </c>
      <c r="D11" s="44">
        <v>28</v>
      </c>
      <c r="E11" s="45">
        <v>2.2204599524187199E-2</v>
      </c>
    </row>
    <row r="12" spans="1:5" x14ac:dyDescent="0.3">
      <c r="A12" s="44" t="s">
        <v>101</v>
      </c>
      <c r="B12" s="41">
        <v>818387670</v>
      </c>
      <c r="C12" s="45">
        <v>8.7618855687099498E-2</v>
      </c>
      <c r="D12" s="44">
        <v>113</v>
      </c>
      <c r="E12" s="45">
        <v>8.9611419508326698E-2</v>
      </c>
    </row>
    <row r="13" spans="1:5" x14ac:dyDescent="0.3">
      <c r="A13" s="44" t="s">
        <v>102</v>
      </c>
      <c r="B13" s="41">
        <v>2333322210</v>
      </c>
      <c r="C13" s="45">
        <v>0.24981195279920801</v>
      </c>
      <c r="D13" s="44">
        <v>313</v>
      </c>
      <c r="E13" s="45">
        <v>0.248215701823949</v>
      </c>
    </row>
    <row r="14" spans="1:5" x14ac:dyDescent="0.3">
      <c r="A14" s="44" t="s">
        <v>103</v>
      </c>
      <c r="B14" s="41">
        <v>1744373850</v>
      </c>
      <c r="C14" s="45">
        <v>0.18675750653415901</v>
      </c>
      <c r="D14" s="44">
        <v>227</v>
      </c>
      <c r="E14" s="45">
        <v>0.18001586042823201</v>
      </c>
    </row>
    <row r="15" spans="1:5" x14ac:dyDescent="0.3">
      <c r="A15" s="44" t="s">
        <v>104</v>
      </c>
      <c r="B15" s="41">
        <v>2292455610</v>
      </c>
      <c r="C15" s="45">
        <v>0.24543666116288301</v>
      </c>
      <c r="D15" s="44">
        <v>302</v>
      </c>
      <c r="E15" s="45">
        <v>0.23949246629658999</v>
      </c>
    </row>
    <row r="16" spans="1:5" x14ac:dyDescent="0.3">
      <c r="A16" s="44" t="s">
        <v>105</v>
      </c>
      <c r="B16" s="41">
        <v>1004534730</v>
      </c>
      <c r="C16" s="45">
        <v>0.107548276650538</v>
      </c>
      <c r="D16" s="44">
        <v>115</v>
      </c>
      <c r="E16" s="45">
        <v>9.1197462331482904E-2</v>
      </c>
    </row>
    <row r="17" spans="1:16" x14ac:dyDescent="0.3">
      <c r="A17" s="44" t="s">
        <v>106</v>
      </c>
      <c r="B17" s="41">
        <v>739150230</v>
      </c>
      <c r="C17" s="45">
        <v>7.9135475407952294E-2</v>
      </c>
      <c r="D17" s="44">
        <v>124</v>
      </c>
      <c r="E17" s="45">
        <v>9.8334655035686003E-2</v>
      </c>
    </row>
    <row r="18" spans="1:16" x14ac:dyDescent="0.3">
      <c r="A18" s="44" t="s">
        <v>107</v>
      </c>
      <c r="B18" s="41">
        <v>249800210</v>
      </c>
      <c r="C18" s="45">
        <v>2.6744303895239699E-2</v>
      </c>
      <c r="D18" s="44">
        <v>39</v>
      </c>
      <c r="E18" s="45">
        <v>3.09278350515464E-2</v>
      </c>
    </row>
    <row r="21" spans="1:16" x14ac:dyDescent="0.3">
      <c r="A21" s="21" t="s">
        <v>108</v>
      </c>
    </row>
    <row r="22" spans="1:16" x14ac:dyDescent="0.3">
      <c r="A22" s="91" t="s">
        <v>27</v>
      </c>
      <c r="B22" s="92"/>
      <c r="C22" s="93"/>
      <c r="D22" s="91" t="s">
        <v>47</v>
      </c>
      <c r="E22" s="92"/>
      <c r="F22" s="92"/>
      <c r="G22" s="92"/>
      <c r="H22" s="93"/>
      <c r="I22" s="91" t="s">
        <v>28</v>
      </c>
      <c r="J22" s="93"/>
      <c r="K22" s="91" t="s">
        <v>29</v>
      </c>
      <c r="L22" s="92"/>
      <c r="M22" s="92"/>
      <c r="N22" s="91" t="s">
        <v>30</v>
      </c>
      <c r="O22" s="92"/>
      <c r="P22" s="93"/>
    </row>
    <row r="23" spans="1:16" x14ac:dyDescent="0.3">
      <c r="A23" s="22" t="s">
        <v>31</v>
      </c>
      <c r="B23" s="23">
        <v>139.80000000000001</v>
      </c>
      <c r="C23" s="24">
        <v>42762</v>
      </c>
      <c r="D23" s="22" t="s">
        <v>33</v>
      </c>
      <c r="E23" s="46">
        <v>49644200</v>
      </c>
      <c r="F23" s="47">
        <v>42404</v>
      </c>
      <c r="G23" s="48" t="s">
        <v>67</v>
      </c>
      <c r="H23" s="49">
        <v>4808143150</v>
      </c>
      <c r="I23" s="22" t="s">
        <v>32</v>
      </c>
      <c r="J23" s="25">
        <v>614</v>
      </c>
      <c r="K23" s="22" t="s">
        <v>32</v>
      </c>
      <c r="L23" s="26">
        <v>7.44378024480499E-2</v>
      </c>
      <c r="M23" s="24">
        <v>42096</v>
      </c>
      <c r="N23" s="22" t="s">
        <v>33</v>
      </c>
      <c r="O23" s="23">
        <v>4647484890</v>
      </c>
      <c r="P23" s="24">
        <v>42404</v>
      </c>
    </row>
    <row r="24" spans="1:16" x14ac:dyDescent="0.3">
      <c r="A24" s="27" t="s">
        <v>34</v>
      </c>
      <c r="B24" s="28">
        <v>64.400000000000006</v>
      </c>
      <c r="C24" s="29">
        <v>42073</v>
      </c>
      <c r="D24" s="27" t="s">
        <v>36</v>
      </c>
      <c r="E24" s="50">
        <v>662100</v>
      </c>
      <c r="F24" s="51">
        <v>43189</v>
      </c>
      <c r="G24" s="52" t="s">
        <v>68</v>
      </c>
      <c r="H24" s="53">
        <v>4415191980</v>
      </c>
      <c r="I24" s="27" t="s">
        <v>35</v>
      </c>
      <c r="J24" s="30">
        <v>628</v>
      </c>
      <c r="K24" s="27" t="s">
        <v>35</v>
      </c>
      <c r="L24" s="31">
        <v>-7.3293172690763006E-2</v>
      </c>
      <c r="M24" s="29">
        <v>42404</v>
      </c>
      <c r="N24" s="27" t="s">
        <v>36</v>
      </c>
      <c r="O24" s="28">
        <v>77671304</v>
      </c>
      <c r="P24" s="29">
        <v>43189</v>
      </c>
    </row>
    <row r="25" spans="1:16" x14ac:dyDescent="0.3">
      <c r="A25" s="32" t="s">
        <v>37</v>
      </c>
      <c r="B25" s="33">
        <v>101.236843774782</v>
      </c>
      <c r="C25" s="34"/>
      <c r="D25" s="32" t="s">
        <v>37</v>
      </c>
      <c r="E25" s="54">
        <v>7407069.4052339401</v>
      </c>
      <c r="F25" s="55"/>
      <c r="G25" s="55" t="s">
        <v>69</v>
      </c>
      <c r="H25" s="56">
        <v>9340314520</v>
      </c>
      <c r="I25" s="32" t="s">
        <v>38</v>
      </c>
      <c r="J25" s="34">
        <v>18</v>
      </c>
      <c r="K25" s="32" t="s">
        <v>39</v>
      </c>
      <c r="L25" s="35">
        <v>0.57823715188056302</v>
      </c>
      <c r="M25" s="36" t="s">
        <v>109</v>
      </c>
      <c r="N25" s="32" t="s">
        <v>37</v>
      </c>
      <c r="O25" s="33">
        <v>751426316.222839</v>
      </c>
      <c r="P25" s="34"/>
    </row>
    <row r="28" spans="1:16" x14ac:dyDescent="0.3">
      <c r="A28" s="21" t="s">
        <v>110</v>
      </c>
    </row>
    <row r="29" spans="1:16" ht="23.5" x14ac:dyDescent="0.55000000000000004">
      <c r="A29" s="37" t="s">
        <v>42</v>
      </c>
      <c r="B29" s="37" t="s">
        <v>43</v>
      </c>
      <c r="C29" s="37" t="s">
        <v>44</v>
      </c>
      <c r="D29" s="37" t="s">
        <v>45</v>
      </c>
      <c r="E29" s="37" t="s">
        <v>46</v>
      </c>
      <c r="F29" s="37" t="s">
        <v>34</v>
      </c>
      <c r="G29" s="37" t="s">
        <v>31</v>
      </c>
      <c r="H29" s="37" t="s">
        <v>47</v>
      </c>
      <c r="I29" s="38" t="s">
        <v>48</v>
      </c>
      <c r="L29" s="64" t="s">
        <v>111</v>
      </c>
      <c r="M29" s="65" t="s">
        <v>112</v>
      </c>
    </row>
    <row r="30" spans="1:16" ht="23.5" x14ac:dyDescent="0.55000000000000004">
      <c r="A30" s="8">
        <v>43861</v>
      </c>
      <c r="B30" s="9">
        <v>109.94</v>
      </c>
      <c r="C30" s="39">
        <v>-1.87</v>
      </c>
      <c r="D30" s="40">
        <v>-1.6724801001699399E-2</v>
      </c>
      <c r="E30" s="9">
        <v>111.85</v>
      </c>
      <c r="F30" s="9">
        <v>109.94</v>
      </c>
      <c r="G30" s="9">
        <v>112.5</v>
      </c>
      <c r="H30" s="41">
        <v>5535300</v>
      </c>
      <c r="I30" s="9">
        <v>615582421</v>
      </c>
      <c r="L30" s="66">
        <f>AVERAGE(D30:D1289)</f>
        <v>5.0202886978578621E-4</v>
      </c>
      <c r="M30" s="67">
        <f>(1+L30)^252-1</f>
        <v>0.13482622065299465</v>
      </c>
    </row>
    <row r="31" spans="1:16" x14ac:dyDescent="0.3">
      <c r="A31" s="8">
        <v>43860</v>
      </c>
      <c r="B31" s="9">
        <v>111.81</v>
      </c>
      <c r="C31" s="39">
        <v>1.00000000000051E-2</v>
      </c>
      <c r="D31" s="40">
        <v>8.9445438282693404E-5</v>
      </c>
      <c r="E31" s="9">
        <v>111.5</v>
      </c>
      <c r="F31" s="9">
        <v>110.81</v>
      </c>
      <c r="G31" s="9">
        <v>112.58</v>
      </c>
      <c r="H31" s="41">
        <v>5379930</v>
      </c>
      <c r="I31" s="9">
        <v>601484798</v>
      </c>
    </row>
    <row r="32" spans="1:16" x14ac:dyDescent="0.3">
      <c r="A32" s="8">
        <v>43859</v>
      </c>
      <c r="B32" s="9">
        <v>111.8</v>
      </c>
      <c r="C32" s="39">
        <v>0.5</v>
      </c>
      <c r="D32" s="40">
        <v>4.49236298292902E-3</v>
      </c>
      <c r="E32" s="9">
        <v>111.97</v>
      </c>
      <c r="F32" s="9">
        <v>110.91</v>
      </c>
      <c r="G32" s="9">
        <v>113.44</v>
      </c>
      <c r="H32" s="41">
        <v>4692750</v>
      </c>
      <c r="I32" s="9">
        <v>526839496</v>
      </c>
    </row>
    <row r="33" spans="1:9" x14ac:dyDescent="0.3">
      <c r="A33" s="8">
        <v>43858</v>
      </c>
      <c r="B33" s="9">
        <v>111.3</v>
      </c>
      <c r="C33" s="39">
        <v>0.67999999999999305</v>
      </c>
      <c r="D33" s="40">
        <v>6.1471704935815597E-3</v>
      </c>
      <c r="E33" s="9">
        <v>110.8</v>
      </c>
      <c r="F33" s="9">
        <v>109.3</v>
      </c>
      <c r="G33" s="9">
        <v>112.49</v>
      </c>
      <c r="H33" s="41">
        <v>5369680</v>
      </c>
      <c r="I33" s="9">
        <v>595640769</v>
      </c>
    </row>
    <row r="34" spans="1:9" x14ac:dyDescent="0.3">
      <c r="A34" s="8">
        <v>43857</v>
      </c>
      <c r="B34" s="9">
        <v>110.62</v>
      </c>
      <c r="C34" s="39">
        <v>-2.38</v>
      </c>
      <c r="D34" s="40">
        <v>-2.10619469026548E-2</v>
      </c>
      <c r="E34" s="9">
        <v>112.6</v>
      </c>
      <c r="F34" s="9">
        <v>109.98</v>
      </c>
      <c r="G34" s="9">
        <v>112.95</v>
      </c>
      <c r="H34" s="41">
        <v>6147170</v>
      </c>
      <c r="I34" s="9">
        <v>684837430</v>
      </c>
    </row>
    <row r="35" spans="1:9" x14ac:dyDescent="0.3">
      <c r="A35" s="8">
        <v>43854</v>
      </c>
      <c r="B35" s="9">
        <v>113</v>
      </c>
      <c r="C35" s="39">
        <v>-0.81999999999999296</v>
      </c>
      <c r="D35" s="40">
        <v>-7.2043577578632303E-3</v>
      </c>
      <c r="E35" s="9">
        <v>113.85</v>
      </c>
      <c r="F35" s="9">
        <v>112.63</v>
      </c>
      <c r="G35" s="9">
        <v>114.42</v>
      </c>
      <c r="H35" s="41">
        <v>4312690</v>
      </c>
      <c r="I35" s="9">
        <v>488897051</v>
      </c>
    </row>
    <row r="36" spans="1:9" x14ac:dyDescent="0.3">
      <c r="A36" s="8">
        <v>43853</v>
      </c>
      <c r="B36" s="9">
        <v>113.82</v>
      </c>
      <c r="C36" s="39">
        <v>-0.68000000000000704</v>
      </c>
      <c r="D36" s="40">
        <v>-5.9388646288210199E-3</v>
      </c>
      <c r="E36" s="9">
        <v>114.1</v>
      </c>
      <c r="F36" s="9">
        <v>112.27</v>
      </c>
      <c r="G36" s="9">
        <v>114.45</v>
      </c>
      <c r="H36" s="41">
        <v>5111700</v>
      </c>
      <c r="I36" s="9">
        <v>579264320</v>
      </c>
    </row>
    <row r="37" spans="1:9" x14ac:dyDescent="0.3">
      <c r="A37" s="8">
        <v>43852</v>
      </c>
      <c r="B37" s="9">
        <v>114.5</v>
      </c>
      <c r="C37" s="39">
        <v>-0.12000000000000501</v>
      </c>
      <c r="D37" s="40">
        <v>-1.04693770720646E-3</v>
      </c>
      <c r="E37" s="9">
        <v>114.7</v>
      </c>
      <c r="F37" s="9">
        <v>113.58</v>
      </c>
      <c r="G37" s="9">
        <v>114.97</v>
      </c>
      <c r="H37" s="41">
        <v>6656420</v>
      </c>
      <c r="I37" s="9">
        <v>760357632</v>
      </c>
    </row>
    <row r="38" spans="1:9" x14ac:dyDescent="0.3">
      <c r="A38" s="8">
        <v>43851</v>
      </c>
      <c r="B38" s="9">
        <v>114.62</v>
      </c>
      <c r="C38" s="39">
        <v>-1.38</v>
      </c>
      <c r="D38" s="40">
        <v>-1.1896551724137901E-2</v>
      </c>
      <c r="E38" s="9">
        <v>115.9</v>
      </c>
      <c r="F38" s="9">
        <v>113.2</v>
      </c>
      <c r="G38" s="9">
        <v>115.99</v>
      </c>
      <c r="H38" s="41">
        <v>8475810</v>
      </c>
      <c r="I38" s="9">
        <v>969262420</v>
      </c>
    </row>
    <row r="39" spans="1:9" x14ac:dyDescent="0.3">
      <c r="A39" s="8">
        <v>43850</v>
      </c>
      <c r="B39" s="9">
        <v>116</v>
      </c>
      <c r="C39" s="39">
        <v>1.2</v>
      </c>
      <c r="D39" s="40">
        <v>1.04529616724739E-2</v>
      </c>
      <c r="E39" s="9">
        <v>114.81</v>
      </c>
      <c r="F39" s="9">
        <v>114.43</v>
      </c>
      <c r="G39" s="9">
        <v>116</v>
      </c>
      <c r="H39" s="41">
        <v>7353620</v>
      </c>
      <c r="I39" s="9">
        <v>850002925</v>
      </c>
    </row>
    <row r="40" spans="1:9" x14ac:dyDescent="0.3">
      <c r="A40" s="8">
        <v>43847</v>
      </c>
      <c r="B40" s="9">
        <v>114.8</v>
      </c>
      <c r="C40" s="39">
        <v>0.29999999999999699</v>
      </c>
      <c r="D40" s="40">
        <v>2.6200873362445202E-3</v>
      </c>
      <c r="E40" s="9">
        <v>114.3</v>
      </c>
      <c r="F40" s="9">
        <v>114.07</v>
      </c>
      <c r="G40" s="9">
        <v>115.26</v>
      </c>
      <c r="H40" s="41">
        <v>6497840</v>
      </c>
      <c r="I40" s="9">
        <v>745461389</v>
      </c>
    </row>
    <row r="41" spans="1:9" x14ac:dyDescent="0.3">
      <c r="A41" s="8">
        <v>43846</v>
      </c>
      <c r="B41" s="9">
        <v>114.5</v>
      </c>
      <c r="C41" s="39">
        <v>-1.38</v>
      </c>
      <c r="D41" s="40">
        <v>-1.1908871246116601E-2</v>
      </c>
      <c r="E41" s="9">
        <v>116</v>
      </c>
      <c r="F41" s="9">
        <v>113.81</v>
      </c>
      <c r="G41" s="9">
        <v>116.38</v>
      </c>
      <c r="H41" s="41">
        <v>9406250</v>
      </c>
      <c r="I41" s="9">
        <v>1082422057</v>
      </c>
    </row>
    <row r="42" spans="1:9" x14ac:dyDescent="0.3">
      <c r="A42" s="8">
        <v>43845</v>
      </c>
      <c r="B42" s="9">
        <v>115.88</v>
      </c>
      <c r="C42" s="39">
        <v>1.86</v>
      </c>
      <c r="D42" s="40">
        <v>1.6312927556569001E-2</v>
      </c>
      <c r="E42" s="9">
        <v>113.7</v>
      </c>
      <c r="F42" s="9">
        <v>113.54</v>
      </c>
      <c r="G42" s="9">
        <v>115.88</v>
      </c>
      <c r="H42" s="41">
        <v>10343270</v>
      </c>
      <c r="I42" s="9">
        <v>1188649543</v>
      </c>
    </row>
    <row r="43" spans="1:9" x14ac:dyDescent="0.3">
      <c r="A43" s="8">
        <v>43844</v>
      </c>
      <c r="B43" s="9">
        <v>114.02</v>
      </c>
      <c r="C43" s="39">
        <v>-7.9999999999998295E-2</v>
      </c>
      <c r="D43" s="40">
        <v>-7.0113935144608505E-4</v>
      </c>
      <c r="E43" s="9">
        <v>114.2</v>
      </c>
      <c r="F43" s="9">
        <v>113.23</v>
      </c>
      <c r="G43" s="9">
        <v>115</v>
      </c>
      <c r="H43" s="41">
        <v>6813960</v>
      </c>
      <c r="I43" s="9">
        <v>778906542</v>
      </c>
    </row>
    <row r="44" spans="1:9" x14ac:dyDescent="0.3">
      <c r="A44" s="8">
        <v>43843</v>
      </c>
      <c r="B44" s="9">
        <v>114.1</v>
      </c>
      <c r="C44" s="39">
        <v>1.1100000000000001</v>
      </c>
      <c r="D44" s="40">
        <v>9.82387821931144E-3</v>
      </c>
      <c r="E44" s="9">
        <v>113</v>
      </c>
      <c r="F44" s="9">
        <v>112.16</v>
      </c>
      <c r="G44" s="9">
        <v>114.2</v>
      </c>
      <c r="H44" s="41">
        <v>7738170</v>
      </c>
      <c r="I44" s="9">
        <v>878539915</v>
      </c>
    </row>
    <row r="45" spans="1:9" x14ac:dyDescent="0.3">
      <c r="A45" s="8">
        <v>43840</v>
      </c>
      <c r="B45" s="9">
        <v>112.99</v>
      </c>
      <c r="C45" s="39">
        <v>1.98999999999999</v>
      </c>
      <c r="D45" s="40">
        <v>1.7927927927927901E-2</v>
      </c>
      <c r="E45" s="9">
        <v>111.1</v>
      </c>
      <c r="F45" s="9">
        <v>110.61</v>
      </c>
      <c r="G45" s="9">
        <v>113</v>
      </c>
      <c r="H45" s="41">
        <v>7686760</v>
      </c>
      <c r="I45" s="9">
        <v>861740191</v>
      </c>
    </row>
    <row r="46" spans="1:9" x14ac:dyDescent="0.3">
      <c r="A46" s="8">
        <v>43839</v>
      </c>
      <c r="B46" s="9">
        <v>111</v>
      </c>
      <c r="C46" s="39">
        <v>0.15999999999999701</v>
      </c>
      <c r="D46" s="40">
        <v>1.4435221941537001E-3</v>
      </c>
      <c r="E46" s="9">
        <v>110.73</v>
      </c>
      <c r="F46" s="9">
        <v>109.6</v>
      </c>
      <c r="G46" s="9">
        <v>111.2</v>
      </c>
      <c r="H46" s="41">
        <v>5656080</v>
      </c>
      <c r="I46" s="9">
        <v>625342693</v>
      </c>
    </row>
    <row r="47" spans="1:9" x14ac:dyDescent="0.3">
      <c r="A47" s="8">
        <v>43838</v>
      </c>
      <c r="B47" s="9">
        <v>110.84</v>
      </c>
      <c r="C47" s="39">
        <v>2.81</v>
      </c>
      <c r="D47" s="40">
        <v>2.60112931593076E-2</v>
      </c>
      <c r="E47" s="9">
        <v>107.7</v>
      </c>
      <c r="F47" s="9">
        <v>107.5</v>
      </c>
      <c r="G47" s="9">
        <v>111.18</v>
      </c>
      <c r="H47" s="41">
        <v>9719480</v>
      </c>
      <c r="I47" s="9">
        <v>1066187024</v>
      </c>
    </row>
    <row r="48" spans="1:9" x14ac:dyDescent="0.3">
      <c r="A48" s="8">
        <v>43836</v>
      </c>
      <c r="B48" s="9">
        <v>108.03</v>
      </c>
      <c r="C48" s="39">
        <v>0.84999999999999398</v>
      </c>
      <c r="D48" s="40">
        <v>7.9305840641910302E-3</v>
      </c>
      <c r="E48" s="9">
        <v>107.2</v>
      </c>
      <c r="F48" s="9">
        <v>106.42</v>
      </c>
      <c r="G48" s="9">
        <v>108.03</v>
      </c>
      <c r="H48" s="41">
        <v>2316340</v>
      </c>
      <c r="I48" s="9">
        <v>248174151</v>
      </c>
    </row>
    <row r="49" spans="1:9" x14ac:dyDescent="0.3">
      <c r="A49" s="8">
        <v>43833</v>
      </c>
      <c r="B49" s="9">
        <v>107.18</v>
      </c>
      <c r="C49" s="39">
        <v>-0.56999999999999296</v>
      </c>
      <c r="D49" s="40">
        <v>-5.2900232018560896E-3</v>
      </c>
      <c r="E49" s="9">
        <v>108</v>
      </c>
      <c r="F49" s="9">
        <v>106.7</v>
      </c>
      <c r="G49" s="9">
        <v>109.86</v>
      </c>
      <c r="H49" s="41">
        <v>5156720</v>
      </c>
      <c r="I49" s="9">
        <v>556548826</v>
      </c>
    </row>
    <row r="50" spans="1:9" x14ac:dyDescent="0.3">
      <c r="A50" s="8">
        <v>43829</v>
      </c>
      <c r="B50" s="9">
        <v>107.75</v>
      </c>
      <c r="C50" s="39">
        <v>0.67000000000000204</v>
      </c>
      <c r="D50" s="40">
        <v>6.2570041090773401E-3</v>
      </c>
      <c r="E50" s="9">
        <v>107.2</v>
      </c>
      <c r="F50" s="9">
        <v>106.94</v>
      </c>
      <c r="G50" s="9">
        <v>108.2</v>
      </c>
      <c r="H50" s="41">
        <v>3991460</v>
      </c>
      <c r="I50" s="9">
        <v>430513601</v>
      </c>
    </row>
    <row r="51" spans="1:9" x14ac:dyDescent="0.3">
      <c r="A51" s="8">
        <v>43826</v>
      </c>
      <c r="B51" s="9">
        <v>107.08</v>
      </c>
      <c r="C51" s="39">
        <v>0.34000000000000302</v>
      </c>
      <c r="D51" s="40">
        <v>3.1853100993067601E-3</v>
      </c>
      <c r="E51" s="9">
        <v>106.82</v>
      </c>
      <c r="F51" s="9">
        <v>106.24</v>
      </c>
      <c r="G51" s="9">
        <v>107.35</v>
      </c>
      <c r="H51" s="41">
        <v>2951390</v>
      </c>
      <c r="I51" s="9">
        <v>315229950</v>
      </c>
    </row>
    <row r="52" spans="1:9" x14ac:dyDescent="0.3">
      <c r="A52" s="8">
        <v>43825</v>
      </c>
      <c r="B52" s="9">
        <v>106.74</v>
      </c>
      <c r="C52" s="39">
        <v>-7.9999999999998295E-2</v>
      </c>
      <c r="D52" s="40">
        <v>-7.4892342258002498E-4</v>
      </c>
      <c r="E52" s="9">
        <v>106.6</v>
      </c>
      <c r="F52" s="9">
        <v>106.1</v>
      </c>
      <c r="G52" s="9">
        <v>107.34</v>
      </c>
      <c r="H52" s="41">
        <v>1857350</v>
      </c>
      <c r="I52" s="9">
        <v>197941997</v>
      </c>
    </row>
    <row r="53" spans="1:9" x14ac:dyDescent="0.3">
      <c r="A53" s="8">
        <v>43824</v>
      </c>
      <c r="B53" s="9">
        <v>106.82</v>
      </c>
      <c r="C53" s="39">
        <v>-0.38000000000001</v>
      </c>
      <c r="D53" s="40">
        <v>-3.5447761194030798E-3</v>
      </c>
      <c r="E53" s="9">
        <v>107.22</v>
      </c>
      <c r="F53" s="9">
        <v>106.37</v>
      </c>
      <c r="G53" s="9">
        <v>107.34</v>
      </c>
      <c r="H53" s="41">
        <v>1953210</v>
      </c>
      <c r="I53" s="9">
        <v>208390065</v>
      </c>
    </row>
    <row r="54" spans="1:9" x14ac:dyDescent="0.3">
      <c r="A54" s="8">
        <v>43823</v>
      </c>
      <c r="B54" s="9">
        <v>107.2</v>
      </c>
      <c r="C54" s="39">
        <v>-0.84999999999999398</v>
      </c>
      <c r="D54" s="40">
        <v>-7.8667283664969404E-3</v>
      </c>
      <c r="E54" s="9">
        <v>108.09</v>
      </c>
      <c r="F54" s="9">
        <v>106.94</v>
      </c>
      <c r="G54" s="9">
        <v>108.1</v>
      </c>
      <c r="H54" s="41">
        <v>1733400</v>
      </c>
      <c r="I54" s="9">
        <v>186151248</v>
      </c>
    </row>
    <row r="55" spans="1:9" x14ac:dyDescent="0.3">
      <c r="A55" s="8">
        <v>43822</v>
      </c>
      <c r="B55" s="9">
        <v>108.05</v>
      </c>
      <c r="C55" s="39">
        <v>0.56999999999999296</v>
      </c>
      <c r="D55" s="40">
        <v>5.3033122441383798E-3</v>
      </c>
      <c r="E55" s="9">
        <v>107.71</v>
      </c>
      <c r="F55" s="9">
        <v>107.4</v>
      </c>
      <c r="G55" s="9">
        <v>108.26</v>
      </c>
      <c r="H55" s="41">
        <v>2513330</v>
      </c>
      <c r="I55" s="9">
        <v>270768691</v>
      </c>
    </row>
    <row r="56" spans="1:9" x14ac:dyDescent="0.3">
      <c r="A56" s="8">
        <v>43819</v>
      </c>
      <c r="B56" s="9">
        <v>107.48</v>
      </c>
      <c r="C56" s="39">
        <v>-1.0699999999999901</v>
      </c>
      <c r="D56" s="40">
        <v>-9.8572086596038101E-3</v>
      </c>
      <c r="E56" s="9">
        <v>108.32</v>
      </c>
      <c r="F56" s="9">
        <v>107.48</v>
      </c>
      <c r="G56" s="9">
        <v>108.59</v>
      </c>
      <c r="H56" s="41">
        <v>4639560</v>
      </c>
      <c r="I56" s="9">
        <v>499965156</v>
      </c>
    </row>
    <row r="57" spans="1:9" x14ac:dyDescent="0.3">
      <c r="A57" s="8">
        <v>43818</v>
      </c>
      <c r="B57" s="9">
        <v>108.55</v>
      </c>
      <c r="C57" s="39">
        <v>1.27</v>
      </c>
      <c r="D57" s="40">
        <v>1.18381804623415E-2</v>
      </c>
      <c r="E57" s="9">
        <v>107.6</v>
      </c>
      <c r="F57" s="9">
        <v>107.4</v>
      </c>
      <c r="G57" s="9">
        <v>109</v>
      </c>
      <c r="H57" s="41">
        <v>7525390</v>
      </c>
      <c r="I57" s="9">
        <v>815586322</v>
      </c>
    </row>
    <row r="58" spans="1:9" x14ac:dyDescent="0.3">
      <c r="A58" s="8">
        <v>43817</v>
      </c>
      <c r="B58" s="9">
        <v>107.28</v>
      </c>
      <c r="C58" s="39">
        <v>-1.77</v>
      </c>
      <c r="D58" s="40">
        <v>-1.62310866574965E-2</v>
      </c>
      <c r="E58" s="9">
        <v>109.05</v>
      </c>
      <c r="F58" s="9">
        <v>107.26</v>
      </c>
      <c r="G58" s="9">
        <v>109.5</v>
      </c>
      <c r="H58" s="41">
        <v>7417100</v>
      </c>
      <c r="I58" s="9">
        <v>802462634</v>
      </c>
    </row>
    <row r="59" spans="1:9" x14ac:dyDescent="0.3">
      <c r="A59" s="8">
        <v>43816</v>
      </c>
      <c r="B59" s="9">
        <v>109.05</v>
      </c>
      <c r="C59" s="39">
        <v>-4.0000000000006301E-2</v>
      </c>
      <c r="D59" s="40">
        <v>-3.6666972224774303E-4</v>
      </c>
      <c r="E59" s="9">
        <v>109.05</v>
      </c>
      <c r="F59" s="9">
        <v>108.22</v>
      </c>
      <c r="G59" s="9">
        <v>111.4</v>
      </c>
      <c r="H59" s="41">
        <v>7424570</v>
      </c>
      <c r="I59" s="9">
        <v>809787738</v>
      </c>
    </row>
    <row r="60" spans="1:9" x14ac:dyDescent="0.3">
      <c r="A60" s="8">
        <v>43815</v>
      </c>
      <c r="B60" s="9">
        <v>109.09</v>
      </c>
      <c r="C60" s="39">
        <v>0.13000000000001</v>
      </c>
      <c r="D60" s="40">
        <v>1.19309838472843E-3</v>
      </c>
      <c r="E60" s="9">
        <v>109.4</v>
      </c>
      <c r="F60" s="9">
        <v>108.81</v>
      </c>
      <c r="G60" s="9">
        <v>109.98</v>
      </c>
      <c r="H60" s="41">
        <v>5327060</v>
      </c>
      <c r="I60" s="9">
        <v>582547603</v>
      </c>
    </row>
    <row r="61" spans="1:9" x14ac:dyDescent="0.3">
      <c r="A61" s="8">
        <v>43812</v>
      </c>
      <c r="B61" s="9">
        <v>108.96</v>
      </c>
      <c r="C61" s="39">
        <v>0.86999999999999</v>
      </c>
      <c r="D61" s="40">
        <v>8.0488481820704099E-3</v>
      </c>
      <c r="E61" s="9">
        <v>108.45</v>
      </c>
      <c r="F61" s="9">
        <v>107.83</v>
      </c>
      <c r="G61" s="9">
        <v>109.91</v>
      </c>
      <c r="H61" s="41">
        <v>7010660</v>
      </c>
      <c r="I61" s="9">
        <v>764678306</v>
      </c>
    </row>
    <row r="62" spans="1:9" x14ac:dyDescent="0.3">
      <c r="A62" s="8">
        <v>43811</v>
      </c>
      <c r="B62" s="9">
        <v>108.09</v>
      </c>
      <c r="C62" s="39">
        <v>1.79000000000001</v>
      </c>
      <c r="D62" s="40">
        <v>1.6839134524929501E-2</v>
      </c>
      <c r="E62" s="9">
        <v>106.4</v>
      </c>
      <c r="F62" s="9">
        <v>106.2</v>
      </c>
      <c r="G62" s="9">
        <v>109.95</v>
      </c>
      <c r="H62" s="41">
        <v>8900630</v>
      </c>
      <c r="I62" s="9">
        <v>959224937</v>
      </c>
    </row>
    <row r="63" spans="1:9" x14ac:dyDescent="0.3">
      <c r="A63" s="8">
        <v>43810</v>
      </c>
      <c r="B63" s="9">
        <v>106.3</v>
      </c>
      <c r="C63" s="39">
        <v>1.5</v>
      </c>
      <c r="D63" s="40">
        <v>1.4312977099236599E-2</v>
      </c>
      <c r="E63" s="9">
        <v>104.9</v>
      </c>
      <c r="F63" s="9">
        <v>104.76</v>
      </c>
      <c r="G63" s="9">
        <v>106.3</v>
      </c>
      <c r="H63" s="41">
        <v>9325390</v>
      </c>
      <c r="I63" s="9">
        <v>983404320</v>
      </c>
    </row>
    <row r="64" spans="1:9" x14ac:dyDescent="0.3">
      <c r="A64" s="8">
        <v>43809</v>
      </c>
      <c r="B64" s="9">
        <v>104.8</v>
      </c>
      <c r="C64" s="39">
        <v>-1.25</v>
      </c>
      <c r="D64" s="40">
        <v>-1.1786892975011801E-2</v>
      </c>
      <c r="E64" s="9">
        <v>105.7</v>
      </c>
      <c r="F64" s="9">
        <v>104.3</v>
      </c>
      <c r="G64" s="9">
        <v>105.96</v>
      </c>
      <c r="H64" s="41">
        <v>4265250</v>
      </c>
      <c r="I64" s="9">
        <v>447344787</v>
      </c>
    </row>
    <row r="65" spans="1:9" x14ac:dyDescent="0.3">
      <c r="A65" s="8">
        <v>43808</v>
      </c>
      <c r="B65" s="9">
        <v>106.05</v>
      </c>
      <c r="C65" s="39">
        <v>-0.12000000000000501</v>
      </c>
      <c r="D65" s="40">
        <v>-1.13026278609781E-3</v>
      </c>
      <c r="E65" s="9">
        <v>106.16</v>
      </c>
      <c r="F65" s="9">
        <v>105.12</v>
      </c>
      <c r="G65" s="9">
        <v>106.29</v>
      </c>
      <c r="H65" s="41">
        <v>3623120</v>
      </c>
      <c r="I65" s="9">
        <v>383246636</v>
      </c>
    </row>
    <row r="66" spans="1:9" x14ac:dyDescent="0.3">
      <c r="A66" s="8">
        <v>43805</v>
      </c>
      <c r="B66" s="9">
        <v>106.17</v>
      </c>
      <c r="C66" s="39">
        <v>1.81</v>
      </c>
      <c r="D66" s="40">
        <v>1.73438098888463E-2</v>
      </c>
      <c r="E66" s="9">
        <v>104.7</v>
      </c>
      <c r="F66" s="9">
        <v>104.43</v>
      </c>
      <c r="G66" s="9">
        <v>106.17</v>
      </c>
      <c r="H66" s="41">
        <v>5322770</v>
      </c>
      <c r="I66" s="9">
        <v>559926283</v>
      </c>
    </row>
    <row r="67" spans="1:9" x14ac:dyDescent="0.3">
      <c r="A67" s="8">
        <v>43804</v>
      </c>
      <c r="B67" s="9">
        <v>104.36</v>
      </c>
      <c r="C67" s="39">
        <v>-1.62</v>
      </c>
      <c r="D67" s="40">
        <v>-1.52859030005662E-2</v>
      </c>
      <c r="E67" s="9">
        <v>106</v>
      </c>
      <c r="F67" s="9">
        <v>104.36</v>
      </c>
      <c r="G67" s="9">
        <v>106</v>
      </c>
      <c r="H67" s="41">
        <v>4019740</v>
      </c>
      <c r="I67" s="9">
        <v>421792198</v>
      </c>
    </row>
    <row r="68" spans="1:9" x14ac:dyDescent="0.3">
      <c r="A68" s="8">
        <v>43803</v>
      </c>
      <c r="B68" s="9">
        <v>105.98</v>
      </c>
      <c r="C68" s="39">
        <v>2.09</v>
      </c>
      <c r="D68" s="40">
        <v>2.01174318991241E-2</v>
      </c>
      <c r="E68" s="9">
        <v>104.15</v>
      </c>
      <c r="F68" s="9">
        <v>103.89</v>
      </c>
      <c r="G68" s="9">
        <v>105.98</v>
      </c>
      <c r="H68" s="41">
        <v>5222680</v>
      </c>
      <c r="I68" s="9">
        <v>548920260</v>
      </c>
    </row>
    <row r="69" spans="1:9" x14ac:dyDescent="0.3">
      <c r="A69" s="8">
        <v>43802</v>
      </c>
      <c r="B69" s="9">
        <v>103.89</v>
      </c>
      <c r="C69" s="39">
        <v>-2.39</v>
      </c>
      <c r="D69" s="40">
        <v>-2.2487768159578501E-2</v>
      </c>
      <c r="E69" s="9">
        <v>106.15</v>
      </c>
      <c r="F69" s="9">
        <v>103.81</v>
      </c>
      <c r="G69" s="9">
        <v>106.23</v>
      </c>
      <c r="H69" s="41">
        <v>7044440</v>
      </c>
      <c r="I69" s="9">
        <v>738549666</v>
      </c>
    </row>
    <row r="70" spans="1:9" x14ac:dyDescent="0.3">
      <c r="A70" s="8">
        <v>43801</v>
      </c>
      <c r="B70" s="9">
        <v>106.28</v>
      </c>
      <c r="C70" s="39">
        <v>0.57999999999999796</v>
      </c>
      <c r="D70" s="40">
        <v>5.4872280037842804E-3</v>
      </c>
      <c r="E70" s="9">
        <v>105.84</v>
      </c>
      <c r="F70" s="9">
        <v>105.11</v>
      </c>
      <c r="G70" s="9">
        <v>106.28</v>
      </c>
      <c r="H70" s="41">
        <v>7086650</v>
      </c>
      <c r="I70" s="9">
        <v>750292792</v>
      </c>
    </row>
    <row r="71" spans="1:9" x14ac:dyDescent="0.3">
      <c r="A71" s="8">
        <v>43798</v>
      </c>
      <c r="B71" s="9">
        <v>105.7</v>
      </c>
      <c r="C71" s="39">
        <v>0.12000000000000501</v>
      </c>
      <c r="D71" s="40">
        <v>1.1365788975185101E-3</v>
      </c>
      <c r="E71" s="9">
        <v>105.63</v>
      </c>
      <c r="F71" s="9">
        <v>104.97</v>
      </c>
      <c r="G71" s="9">
        <v>106.2</v>
      </c>
      <c r="H71" s="41">
        <v>5429390</v>
      </c>
      <c r="I71" s="9">
        <v>573896369</v>
      </c>
    </row>
    <row r="72" spans="1:9" x14ac:dyDescent="0.3">
      <c r="A72" s="8">
        <v>43797</v>
      </c>
      <c r="B72" s="9">
        <v>105.58</v>
      </c>
      <c r="C72" s="39">
        <v>-0.92000000000000204</v>
      </c>
      <c r="D72" s="40">
        <v>-8.6384976525821795E-3</v>
      </c>
      <c r="E72" s="9">
        <v>106.23</v>
      </c>
      <c r="F72" s="9">
        <v>104.8</v>
      </c>
      <c r="G72" s="9">
        <v>106.88</v>
      </c>
      <c r="H72" s="41">
        <v>6658400</v>
      </c>
      <c r="I72" s="9">
        <v>703013238</v>
      </c>
    </row>
    <row r="73" spans="1:9" x14ac:dyDescent="0.3">
      <c r="A73" s="8">
        <v>43796</v>
      </c>
      <c r="B73" s="9">
        <v>106.5</v>
      </c>
      <c r="C73" s="39">
        <v>1.5</v>
      </c>
      <c r="D73" s="40">
        <v>1.4285714285714299E-2</v>
      </c>
      <c r="E73" s="9">
        <v>104.91</v>
      </c>
      <c r="F73" s="9">
        <v>104.73</v>
      </c>
      <c r="G73" s="9">
        <v>106.88</v>
      </c>
      <c r="H73" s="41">
        <v>10658900</v>
      </c>
      <c r="I73" s="9">
        <v>1128805996</v>
      </c>
    </row>
    <row r="74" spans="1:9" x14ac:dyDescent="0.3">
      <c r="A74" s="8">
        <v>43795</v>
      </c>
      <c r="B74" s="9">
        <v>105</v>
      </c>
      <c r="C74" s="39">
        <v>0.57999999999999796</v>
      </c>
      <c r="D74" s="40">
        <v>5.5544914767285802E-3</v>
      </c>
      <c r="E74" s="9">
        <v>104.6</v>
      </c>
      <c r="F74" s="9">
        <v>103.81</v>
      </c>
      <c r="G74" s="9">
        <v>105.41</v>
      </c>
      <c r="H74" s="41">
        <v>12990450</v>
      </c>
      <c r="I74" s="9">
        <v>1360010491</v>
      </c>
    </row>
    <row r="75" spans="1:9" x14ac:dyDescent="0.3">
      <c r="A75" s="8">
        <v>43794</v>
      </c>
      <c r="B75" s="9">
        <v>104.42</v>
      </c>
      <c r="C75" s="39">
        <v>-0.78000000000000103</v>
      </c>
      <c r="D75" s="40">
        <v>-7.4144486692015298E-3</v>
      </c>
      <c r="E75" s="9">
        <v>105.4</v>
      </c>
      <c r="F75" s="9">
        <v>103.71</v>
      </c>
      <c r="G75" s="9">
        <v>106.02</v>
      </c>
      <c r="H75" s="41">
        <v>6742280</v>
      </c>
      <c r="I75" s="9">
        <v>706105844</v>
      </c>
    </row>
    <row r="76" spans="1:9" x14ac:dyDescent="0.3">
      <c r="A76" s="8">
        <v>43791</v>
      </c>
      <c r="B76" s="9">
        <v>105.2</v>
      </c>
      <c r="C76" s="39">
        <v>2.48</v>
      </c>
      <c r="D76" s="40">
        <v>2.4143302180685399E-2</v>
      </c>
      <c r="E76" s="9">
        <v>102.4</v>
      </c>
      <c r="F76" s="9">
        <v>102.12</v>
      </c>
      <c r="G76" s="9">
        <v>106.35</v>
      </c>
      <c r="H76" s="41">
        <v>13367170</v>
      </c>
      <c r="I76" s="9">
        <v>1407268028</v>
      </c>
    </row>
    <row r="77" spans="1:9" x14ac:dyDescent="0.3">
      <c r="A77" s="8">
        <v>43790</v>
      </c>
      <c r="B77" s="9">
        <v>102.72</v>
      </c>
      <c r="C77" s="39">
        <v>-0.45000000000000301</v>
      </c>
      <c r="D77" s="40">
        <v>-4.3617330619366403E-3</v>
      </c>
      <c r="E77" s="9">
        <v>103.3</v>
      </c>
      <c r="F77" s="9">
        <v>101.75</v>
      </c>
      <c r="G77" s="9">
        <v>103.34</v>
      </c>
      <c r="H77" s="41">
        <v>6081710</v>
      </c>
      <c r="I77" s="9">
        <v>622041571</v>
      </c>
    </row>
    <row r="78" spans="1:9" x14ac:dyDescent="0.3">
      <c r="A78" s="8">
        <v>43789</v>
      </c>
      <c r="B78" s="9">
        <v>103.17</v>
      </c>
      <c r="C78" s="39">
        <v>2.67</v>
      </c>
      <c r="D78" s="40">
        <v>2.6567164179104499E-2</v>
      </c>
      <c r="E78" s="9">
        <v>100.21</v>
      </c>
      <c r="F78" s="9">
        <v>100.21</v>
      </c>
      <c r="G78" s="9">
        <v>104.05</v>
      </c>
      <c r="H78" s="41">
        <v>17046160</v>
      </c>
      <c r="I78" s="9">
        <v>1753055203</v>
      </c>
    </row>
    <row r="79" spans="1:9" x14ac:dyDescent="0.3">
      <c r="A79" s="8">
        <v>43788</v>
      </c>
      <c r="B79" s="9">
        <v>100.5</v>
      </c>
      <c r="C79" s="39">
        <v>0.5</v>
      </c>
      <c r="D79" s="40">
        <v>5.0000000000000001E-3</v>
      </c>
      <c r="E79" s="9">
        <v>100</v>
      </c>
      <c r="F79" s="9">
        <v>99.82</v>
      </c>
      <c r="G79" s="9">
        <v>100.5</v>
      </c>
      <c r="H79" s="41">
        <v>5048750</v>
      </c>
      <c r="I79" s="9">
        <v>505365713</v>
      </c>
    </row>
    <row r="80" spans="1:9" x14ac:dyDescent="0.3">
      <c r="A80" s="8">
        <v>43787</v>
      </c>
      <c r="B80" s="9">
        <v>100</v>
      </c>
      <c r="C80" s="39">
        <v>-0.12999999999999501</v>
      </c>
      <c r="D80" s="40">
        <v>-1.29831219414756E-3</v>
      </c>
      <c r="E80" s="9">
        <v>100</v>
      </c>
      <c r="F80" s="9">
        <v>99.61</v>
      </c>
      <c r="G80" s="9">
        <v>100.49</v>
      </c>
      <c r="H80" s="41">
        <v>3530590</v>
      </c>
      <c r="I80" s="9">
        <v>352904838</v>
      </c>
    </row>
    <row r="81" spans="1:9" x14ac:dyDescent="0.3">
      <c r="A81" s="8">
        <v>43784</v>
      </c>
      <c r="B81" s="9">
        <v>100.13</v>
      </c>
      <c r="C81" s="39">
        <v>0.189999999999998</v>
      </c>
      <c r="D81" s="40">
        <v>1.9011406844106199E-3</v>
      </c>
      <c r="E81" s="9">
        <v>99.98</v>
      </c>
      <c r="F81" s="9">
        <v>99.7</v>
      </c>
      <c r="G81" s="9">
        <v>100.37</v>
      </c>
      <c r="H81" s="41">
        <v>2713230</v>
      </c>
      <c r="I81" s="9">
        <v>271390024</v>
      </c>
    </row>
    <row r="82" spans="1:9" x14ac:dyDescent="0.3">
      <c r="A82" s="8">
        <v>43783</v>
      </c>
      <c r="B82" s="9">
        <v>99.94</v>
      </c>
      <c r="C82" s="39">
        <v>-0.320000000000007</v>
      </c>
      <c r="D82" s="40">
        <v>-3.1917015759027299E-3</v>
      </c>
      <c r="E82" s="9">
        <v>100</v>
      </c>
      <c r="F82" s="9">
        <v>99.16</v>
      </c>
      <c r="G82" s="9">
        <v>100.88</v>
      </c>
      <c r="H82" s="41">
        <v>5019980</v>
      </c>
      <c r="I82" s="9">
        <v>501396436</v>
      </c>
    </row>
    <row r="83" spans="1:9" x14ac:dyDescent="0.3">
      <c r="A83" s="8">
        <v>43782</v>
      </c>
      <c r="B83" s="9">
        <v>100.26</v>
      </c>
      <c r="C83" s="39">
        <v>0.56000000000000205</v>
      </c>
      <c r="D83" s="40">
        <v>5.6168505516549904E-3</v>
      </c>
      <c r="E83" s="9">
        <v>99.99</v>
      </c>
      <c r="F83" s="9">
        <v>99.32</v>
      </c>
      <c r="G83" s="9">
        <v>100.26</v>
      </c>
      <c r="H83" s="41">
        <v>3481810</v>
      </c>
      <c r="I83" s="9">
        <v>347651746</v>
      </c>
    </row>
    <row r="84" spans="1:9" x14ac:dyDescent="0.3">
      <c r="A84" s="8">
        <v>43781</v>
      </c>
      <c r="B84" s="9">
        <v>99.7</v>
      </c>
      <c r="C84" s="39">
        <v>-0.29999999999999699</v>
      </c>
      <c r="D84" s="40">
        <v>-2.9999999999999701E-3</v>
      </c>
      <c r="E84" s="9">
        <v>100</v>
      </c>
      <c r="F84" s="9">
        <v>99.15</v>
      </c>
      <c r="G84" s="9">
        <v>100.74</v>
      </c>
      <c r="H84" s="41">
        <v>9812150</v>
      </c>
      <c r="I84" s="9">
        <v>980266975</v>
      </c>
    </row>
    <row r="85" spans="1:9" x14ac:dyDescent="0.3">
      <c r="A85" s="8">
        <v>43780</v>
      </c>
      <c r="B85" s="9">
        <v>100</v>
      </c>
      <c r="C85" s="39">
        <v>0.85999999999999899</v>
      </c>
      <c r="D85" s="40">
        <v>8.6746015735323697E-3</v>
      </c>
      <c r="E85" s="9">
        <v>98.88</v>
      </c>
      <c r="F85" s="9">
        <v>98.51</v>
      </c>
      <c r="G85" s="9">
        <v>100</v>
      </c>
      <c r="H85" s="41">
        <v>4744950</v>
      </c>
      <c r="I85" s="9">
        <v>471771953</v>
      </c>
    </row>
    <row r="86" spans="1:9" x14ac:dyDescent="0.3">
      <c r="A86" s="8">
        <v>43777</v>
      </c>
      <c r="B86" s="9">
        <v>99.14</v>
      </c>
      <c r="C86" s="39">
        <v>-0.37999999999999501</v>
      </c>
      <c r="D86" s="40">
        <v>-3.8183279742764801E-3</v>
      </c>
      <c r="E86" s="9">
        <v>99.5</v>
      </c>
      <c r="F86" s="9">
        <v>98.2</v>
      </c>
      <c r="G86" s="9">
        <v>100.18</v>
      </c>
      <c r="H86" s="41">
        <v>7360040</v>
      </c>
      <c r="I86" s="9">
        <v>727636219</v>
      </c>
    </row>
    <row r="87" spans="1:9" x14ac:dyDescent="0.3">
      <c r="A87" s="8">
        <v>43776</v>
      </c>
      <c r="B87" s="9">
        <v>99.52</v>
      </c>
      <c r="C87" s="39">
        <v>-0.43000000000000699</v>
      </c>
      <c r="D87" s="40">
        <v>-4.3021510755378396E-3</v>
      </c>
      <c r="E87" s="9">
        <v>99.5</v>
      </c>
      <c r="F87" s="9">
        <v>99.12</v>
      </c>
      <c r="G87" s="9">
        <v>100.49</v>
      </c>
      <c r="H87" s="41">
        <v>8926610</v>
      </c>
      <c r="I87" s="9">
        <v>890742542</v>
      </c>
    </row>
    <row r="88" spans="1:9" x14ac:dyDescent="0.3">
      <c r="A88" s="8">
        <v>43775</v>
      </c>
      <c r="B88" s="9">
        <v>99.95</v>
      </c>
      <c r="C88" s="39">
        <v>-0.34000000000000302</v>
      </c>
      <c r="D88" s="40">
        <v>-3.3901685113172102E-3</v>
      </c>
      <c r="E88" s="9">
        <v>100.28</v>
      </c>
      <c r="F88" s="9">
        <v>98.71</v>
      </c>
      <c r="G88" s="9">
        <v>100.28</v>
      </c>
      <c r="H88" s="41">
        <v>9478770</v>
      </c>
      <c r="I88" s="9">
        <v>944824572</v>
      </c>
    </row>
    <row r="89" spans="1:9" x14ac:dyDescent="0.3">
      <c r="A89" s="8">
        <v>43774</v>
      </c>
      <c r="B89" s="9">
        <v>100.29</v>
      </c>
      <c r="C89" s="39">
        <v>3.24000000000001</v>
      </c>
      <c r="D89" s="40">
        <v>3.3384853168470001E-2</v>
      </c>
      <c r="E89" s="9">
        <v>97</v>
      </c>
      <c r="F89" s="9">
        <v>96.6</v>
      </c>
      <c r="G89" s="9">
        <v>100.5</v>
      </c>
      <c r="H89" s="41">
        <v>29798490</v>
      </c>
      <c r="I89" s="9">
        <v>2964589714</v>
      </c>
    </row>
    <row r="90" spans="1:9" x14ac:dyDescent="0.3">
      <c r="A90" s="8">
        <v>43770</v>
      </c>
      <c r="B90" s="9">
        <v>97.05</v>
      </c>
      <c r="C90" s="39">
        <v>2.02</v>
      </c>
      <c r="D90" s="40">
        <v>2.1256445333052699E-2</v>
      </c>
      <c r="E90" s="9">
        <v>95</v>
      </c>
      <c r="F90" s="9">
        <v>94.44</v>
      </c>
      <c r="G90" s="9">
        <v>97.43</v>
      </c>
      <c r="H90" s="41">
        <v>10780700</v>
      </c>
      <c r="I90" s="9">
        <v>1038511368</v>
      </c>
    </row>
    <row r="91" spans="1:9" x14ac:dyDescent="0.3">
      <c r="A91" s="8">
        <v>43769</v>
      </c>
      <c r="B91" s="9">
        <v>95.03</v>
      </c>
      <c r="C91" s="39">
        <v>4.0000000000006301E-2</v>
      </c>
      <c r="D91" s="40">
        <v>4.2109695757454698E-4</v>
      </c>
      <c r="E91" s="9">
        <v>95.01</v>
      </c>
      <c r="F91" s="9">
        <v>94.1</v>
      </c>
      <c r="G91" s="9">
        <v>95.67</v>
      </c>
      <c r="H91" s="41">
        <v>8101930</v>
      </c>
      <c r="I91" s="9">
        <v>770762872</v>
      </c>
    </row>
    <row r="92" spans="1:9" x14ac:dyDescent="0.3">
      <c r="A92" s="8">
        <v>43768</v>
      </c>
      <c r="B92" s="9">
        <v>94.99</v>
      </c>
      <c r="C92" s="39">
        <v>0.989999999999995</v>
      </c>
      <c r="D92" s="40">
        <v>1.0531914893617E-2</v>
      </c>
      <c r="E92" s="9">
        <v>93.85</v>
      </c>
      <c r="F92" s="9">
        <v>93.58</v>
      </c>
      <c r="G92" s="9">
        <v>94.99</v>
      </c>
      <c r="H92" s="41">
        <v>5997710</v>
      </c>
      <c r="I92" s="9">
        <v>567388085</v>
      </c>
    </row>
    <row r="93" spans="1:9" x14ac:dyDescent="0.3">
      <c r="A93" s="8">
        <v>43767</v>
      </c>
      <c r="B93" s="9">
        <v>94</v>
      </c>
      <c r="C93" s="39">
        <v>0.39000000000000101</v>
      </c>
      <c r="D93" s="40">
        <v>4.1662215575259103E-3</v>
      </c>
      <c r="E93" s="9">
        <v>93.95</v>
      </c>
      <c r="F93" s="9">
        <v>93.33</v>
      </c>
      <c r="G93" s="9">
        <v>94.6</v>
      </c>
      <c r="H93" s="41">
        <v>3614850</v>
      </c>
      <c r="I93" s="9">
        <v>339759413</v>
      </c>
    </row>
    <row r="94" spans="1:9" x14ac:dyDescent="0.3">
      <c r="A94" s="8">
        <v>43766</v>
      </c>
      <c r="B94" s="9">
        <v>93.61</v>
      </c>
      <c r="C94" s="39">
        <v>0.40999999999999698</v>
      </c>
      <c r="D94" s="40">
        <v>4.3991416309012502E-3</v>
      </c>
      <c r="E94" s="9">
        <v>93</v>
      </c>
      <c r="F94" s="9">
        <v>93</v>
      </c>
      <c r="G94" s="9">
        <v>94.21</v>
      </c>
      <c r="H94" s="41">
        <v>6711660</v>
      </c>
      <c r="I94" s="9">
        <v>628741165</v>
      </c>
    </row>
    <row r="95" spans="1:9" x14ac:dyDescent="0.3">
      <c r="A95" s="8">
        <v>43763</v>
      </c>
      <c r="B95" s="9">
        <v>93.2</v>
      </c>
      <c r="C95" s="39">
        <v>1.05</v>
      </c>
      <c r="D95" s="40">
        <v>1.1394465545306501E-2</v>
      </c>
      <c r="E95" s="9">
        <v>92.05</v>
      </c>
      <c r="F95" s="9">
        <v>91.72</v>
      </c>
      <c r="G95" s="9">
        <v>93.2</v>
      </c>
      <c r="H95" s="41">
        <v>7699590</v>
      </c>
      <c r="I95" s="9">
        <v>712978393</v>
      </c>
    </row>
    <row r="96" spans="1:9" x14ac:dyDescent="0.3">
      <c r="A96" s="8">
        <v>43762</v>
      </c>
      <c r="B96" s="9">
        <v>92.15</v>
      </c>
      <c r="C96" s="39">
        <v>-0.89999999999999103</v>
      </c>
      <c r="D96" s="40">
        <v>-9.6722192369692803E-3</v>
      </c>
      <c r="E96" s="9">
        <v>93</v>
      </c>
      <c r="F96" s="9">
        <v>91.36</v>
      </c>
      <c r="G96" s="9">
        <v>93.07</v>
      </c>
      <c r="H96" s="41">
        <v>9387320</v>
      </c>
      <c r="I96" s="9">
        <v>865842459</v>
      </c>
    </row>
    <row r="97" spans="1:9" x14ac:dyDescent="0.3">
      <c r="A97" s="8">
        <v>43761</v>
      </c>
      <c r="B97" s="9">
        <v>93.05</v>
      </c>
      <c r="C97" s="39">
        <v>6.0000000000002301E-2</v>
      </c>
      <c r="D97" s="40">
        <v>6.4523066996453697E-4</v>
      </c>
      <c r="E97" s="9">
        <v>92.98</v>
      </c>
      <c r="F97" s="9">
        <v>92.5</v>
      </c>
      <c r="G97" s="9">
        <v>93.32</v>
      </c>
      <c r="H97" s="41">
        <v>4229960</v>
      </c>
      <c r="I97" s="9">
        <v>392693723</v>
      </c>
    </row>
    <row r="98" spans="1:9" x14ac:dyDescent="0.3">
      <c r="A98" s="8">
        <v>43760</v>
      </c>
      <c r="B98" s="9">
        <v>92.99</v>
      </c>
      <c r="C98" s="39">
        <v>-0.27000000000001001</v>
      </c>
      <c r="D98" s="40">
        <v>-2.89513188934174E-3</v>
      </c>
      <c r="E98" s="9">
        <v>93.5</v>
      </c>
      <c r="F98" s="9">
        <v>92.22</v>
      </c>
      <c r="G98" s="9">
        <v>94.39</v>
      </c>
      <c r="H98" s="41">
        <v>8500320</v>
      </c>
      <c r="I98" s="9">
        <v>791463509</v>
      </c>
    </row>
    <row r="99" spans="1:9" x14ac:dyDescent="0.3">
      <c r="A99" s="8">
        <v>43759</v>
      </c>
      <c r="B99" s="9">
        <v>93.26</v>
      </c>
      <c r="C99" s="39">
        <v>0.56000000000000205</v>
      </c>
      <c r="D99" s="40">
        <v>6.0409924487594604E-3</v>
      </c>
      <c r="E99" s="9">
        <v>92.85</v>
      </c>
      <c r="F99" s="9">
        <v>92.02</v>
      </c>
      <c r="G99" s="9">
        <v>93.29</v>
      </c>
      <c r="H99" s="41">
        <v>5294530</v>
      </c>
      <c r="I99" s="9">
        <v>490786334</v>
      </c>
    </row>
    <row r="100" spans="1:9" x14ac:dyDescent="0.3">
      <c r="A100" s="8">
        <v>43756</v>
      </c>
      <c r="B100" s="9">
        <v>92.7</v>
      </c>
      <c r="C100" s="39">
        <v>0</v>
      </c>
      <c r="D100" s="40">
        <v>0</v>
      </c>
      <c r="E100" s="9">
        <v>92.74</v>
      </c>
      <c r="F100" s="9">
        <v>92.39</v>
      </c>
      <c r="G100" s="9">
        <v>93.79</v>
      </c>
      <c r="H100" s="41">
        <v>4900330</v>
      </c>
      <c r="I100" s="9">
        <v>456223610</v>
      </c>
    </row>
    <row r="101" spans="1:9" x14ac:dyDescent="0.3">
      <c r="A101" s="8">
        <v>43755</v>
      </c>
      <c r="B101" s="9">
        <v>92.7</v>
      </c>
      <c r="C101" s="39">
        <v>-1.25</v>
      </c>
      <c r="D101" s="40">
        <v>-1.33049494411921E-2</v>
      </c>
      <c r="E101" s="9">
        <v>93.69</v>
      </c>
      <c r="F101" s="9">
        <v>92.31</v>
      </c>
      <c r="G101" s="9">
        <v>94.73</v>
      </c>
      <c r="H101" s="41">
        <v>8566620</v>
      </c>
      <c r="I101" s="9">
        <v>799174440</v>
      </c>
    </row>
    <row r="102" spans="1:9" x14ac:dyDescent="0.3">
      <c r="A102" s="8">
        <v>43754</v>
      </c>
      <c r="B102" s="9">
        <v>93.95</v>
      </c>
      <c r="C102" s="39">
        <v>2.4500000000000002</v>
      </c>
      <c r="D102" s="40">
        <v>2.6775956284153E-2</v>
      </c>
      <c r="E102" s="9">
        <v>91.73</v>
      </c>
      <c r="F102" s="9">
        <v>91.37</v>
      </c>
      <c r="G102" s="9">
        <v>93.95</v>
      </c>
      <c r="H102" s="41">
        <v>11366250</v>
      </c>
      <c r="I102" s="9">
        <v>1053895175</v>
      </c>
    </row>
    <row r="103" spans="1:9" x14ac:dyDescent="0.3">
      <c r="A103" s="8">
        <v>43753</v>
      </c>
      <c r="B103" s="9">
        <v>91.5</v>
      </c>
      <c r="C103" s="39">
        <v>1.81</v>
      </c>
      <c r="D103" s="40">
        <v>2.01806221429368E-2</v>
      </c>
      <c r="E103" s="9">
        <v>90.42</v>
      </c>
      <c r="F103" s="9">
        <v>90.34</v>
      </c>
      <c r="G103" s="9">
        <v>91.75</v>
      </c>
      <c r="H103" s="41">
        <v>9672960</v>
      </c>
      <c r="I103" s="9">
        <v>880640941</v>
      </c>
    </row>
    <row r="104" spans="1:9" x14ac:dyDescent="0.3">
      <c r="A104" s="8">
        <v>43752</v>
      </c>
      <c r="B104" s="9">
        <v>89.69</v>
      </c>
      <c r="C104" s="39">
        <v>-0.56000000000000205</v>
      </c>
      <c r="D104" s="40">
        <v>-6.2049861495845097E-3</v>
      </c>
      <c r="E104" s="9">
        <v>90.4</v>
      </c>
      <c r="F104" s="9">
        <v>89.23</v>
      </c>
      <c r="G104" s="9">
        <v>90.95</v>
      </c>
      <c r="H104" s="41">
        <v>6030860</v>
      </c>
      <c r="I104" s="9">
        <v>542802167</v>
      </c>
    </row>
    <row r="105" spans="1:9" x14ac:dyDescent="0.3">
      <c r="A105" s="8">
        <v>43749</v>
      </c>
      <c r="B105" s="9">
        <v>90.25</v>
      </c>
      <c r="C105" s="39">
        <v>0.25</v>
      </c>
      <c r="D105" s="40">
        <v>2.7777777777777801E-3</v>
      </c>
      <c r="E105" s="9">
        <v>90.35</v>
      </c>
      <c r="F105" s="9">
        <v>89.64</v>
      </c>
      <c r="G105" s="9">
        <v>90.42</v>
      </c>
      <c r="H105" s="41">
        <v>4824890</v>
      </c>
      <c r="I105" s="9">
        <v>434693421</v>
      </c>
    </row>
    <row r="106" spans="1:9" x14ac:dyDescent="0.3">
      <c r="A106" s="8">
        <v>43748</v>
      </c>
      <c r="B106" s="9">
        <v>90</v>
      </c>
      <c r="C106" s="39">
        <v>-9.9999999999994302E-2</v>
      </c>
      <c r="D106" s="40">
        <v>-1.1098779134294601E-3</v>
      </c>
      <c r="E106" s="9">
        <v>89.8</v>
      </c>
      <c r="F106" s="9">
        <v>89.72</v>
      </c>
      <c r="G106" s="9">
        <v>90.37</v>
      </c>
      <c r="H106" s="41">
        <v>3888040</v>
      </c>
      <c r="I106" s="9">
        <v>349797480</v>
      </c>
    </row>
    <row r="107" spans="1:9" x14ac:dyDescent="0.3">
      <c r="A107" s="8">
        <v>43747</v>
      </c>
      <c r="B107" s="9">
        <v>90.1</v>
      </c>
      <c r="C107" s="39">
        <v>9.9999999999994302E-2</v>
      </c>
      <c r="D107" s="40">
        <v>1.11111111111105E-3</v>
      </c>
      <c r="E107" s="9">
        <v>90</v>
      </c>
      <c r="F107" s="9">
        <v>89.55</v>
      </c>
      <c r="G107" s="9">
        <v>90.56</v>
      </c>
      <c r="H107" s="41">
        <v>6481430</v>
      </c>
      <c r="I107" s="9">
        <v>584152295</v>
      </c>
    </row>
    <row r="108" spans="1:9" x14ac:dyDescent="0.3">
      <c r="A108" s="8">
        <v>43746</v>
      </c>
      <c r="B108" s="9">
        <v>90</v>
      </c>
      <c r="C108" s="39">
        <v>-1.01000000000001</v>
      </c>
      <c r="D108" s="40">
        <v>-1.10976815734535E-2</v>
      </c>
      <c r="E108" s="9">
        <v>91.01</v>
      </c>
      <c r="F108" s="9">
        <v>89.62</v>
      </c>
      <c r="G108" s="9">
        <v>91.34</v>
      </c>
      <c r="H108" s="41">
        <v>7060360</v>
      </c>
      <c r="I108" s="9">
        <v>636672321</v>
      </c>
    </row>
    <row r="109" spans="1:9" x14ac:dyDescent="0.3">
      <c r="A109" s="8">
        <v>43745</v>
      </c>
      <c r="B109" s="9">
        <v>91.01</v>
      </c>
      <c r="C109" s="39">
        <v>-0.429999999999993</v>
      </c>
      <c r="D109" s="40">
        <v>-4.7025371828520596E-3</v>
      </c>
      <c r="E109" s="9">
        <v>91.9</v>
      </c>
      <c r="F109" s="9">
        <v>90.85</v>
      </c>
      <c r="G109" s="9">
        <v>92.1</v>
      </c>
      <c r="H109" s="41">
        <v>3427060</v>
      </c>
      <c r="I109" s="9">
        <v>313076980</v>
      </c>
    </row>
    <row r="110" spans="1:9" x14ac:dyDescent="0.3">
      <c r="A110" s="8">
        <v>43742</v>
      </c>
      <c r="B110" s="9">
        <v>91.44</v>
      </c>
      <c r="C110" s="39">
        <v>-0.25</v>
      </c>
      <c r="D110" s="40">
        <v>-2.7265786890609701E-3</v>
      </c>
      <c r="E110" s="9">
        <v>92</v>
      </c>
      <c r="F110" s="9">
        <v>91.3</v>
      </c>
      <c r="G110" s="9">
        <v>93.16</v>
      </c>
      <c r="H110" s="41">
        <v>5600670</v>
      </c>
      <c r="I110" s="9">
        <v>515292709</v>
      </c>
    </row>
    <row r="111" spans="1:9" x14ac:dyDescent="0.3">
      <c r="A111" s="8">
        <v>43741</v>
      </c>
      <c r="B111" s="9">
        <v>91.69</v>
      </c>
      <c r="C111" s="39">
        <v>0.14000000000000101</v>
      </c>
      <c r="D111" s="40">
        <v>1.52921900600765E-3</v>
      </c>
      <c r="E111" s="9">
        <v>91.7</v>
      </c>
      <c r="F111" s="9">
        <v>90.51</v>
      </c>
      <c r="G111" s="9">
        <v>92.68</v>
      </c>
      <c r="H111" s="41">
        <v>8533410</v>
      </c>
      <c r="I111" s="9">
        <v>780138899</v>
      </c>
    </row>
    <row r="112" spans="1:9" x14ac:dyDescent="0.3">
      <c r="A112" s="8">
        <v>43740</v>
      </c>
      <c r="B112" s="9">
        <v>91.55</v>
      </c>
      <c r="C112" s="39">
        <v>-3.48</v>
      </c>
      <c r="D112" s="40">
        <v>-3.6620014732189898E-2</v>
      </c>
      <c r="E112" s="9">
        <v>94.75</v>
      </c>
      <c r="F112" s="9">
        <v>91.32</v>
      </c>
      <c r="G112" s="9">
        <v>95.63</v>
      </c>
      <c r="H112" s="41">
        <v>12183160</v>
      </c>
      <c r="I112" s="9">
        <v>1142435145</v>
      </c>
    </row>
    <row r="113" spans="1:9" x14ac:dyDescent="0.3">
      <c r="A113" s="8">
        <v>43739</v>
      </c>
      <c r="B113" s="9">
        <v>95.03</v>
      </c>
      <c r="C113" s="39">
        <v>0.29000000000000598</v>
      </c>
      <c r="D113" s="40">
        <v>3.0610090774752601E-3</v>
      </c>
      <c r="E113" s="9">
        <v>94.99</v>
      </c>
      <c r="F113" s="9">
        <v>94.41</v>
      </c>
      <c r="G113" s="9">
        <v>95.23</v>
      </c>
      <c r="H113" s="41">
        <v>3200910</v>
      </c>
      <c r="I113" s="9">
        <v>303871461</v>
      </c>
    </row>
    <row r="114" spans="1:9" x14ac:dyDescent="0.3">
      <c r="A114" s="8">
        <v>43738</v>
      </c>
      <c r="B114" s="9">
        <v>94.74</v>
      </c>
      <c r="C114" s="39">
        <v>-0.109999999999999</v>
      </c>
      <c r="D114" s="40">
        <v>-1.1597258829731099E-3</v>
      </c>
      <c r="E114" s="9">
        <v>94.87</v>
      </c>
      <c r="F114" s="9">
        <v>94.25</v>
      </c>
      <c r="G114" s="9">
        <v>95.29</v>
      </c>
      <c r="H114" s="41">
        <v>3882060</v>
      </c>
      <c r="I114" s="9">
        <v>367775266</v>
      </c>
    </row>
    <row r="115" spans="1:9" x14ac:dyDescent="0.3">
      <c r="A115" s="8">
        <v>43735</v>
      </c>
      <c r="B115" s="9">
        <v>94.85</v>
      </c>
      <c r="C115" s="39">
        <v>-9.0000000000003397E-2</v>
      </c>
      <c r="D115" s="40">
        <v>-9.47967137139282E-4</v>
      </c>
      <c r="E115" s="9">
        <v>94.7</v>
      </c>
      <c r="F115" s="9">
        <v>94.55</v>
      </c>
      <c r="G115" s="9">
        <v>95.66</v>
      </c>
      <c r="H115" s="41">
        <v>3530200</v>
      </c>
      <c r="I115" s="9">
        <v>335832378</v>
      </c>
    </row>
    <row r="116" spans="1:9" x14ac:dyDescent="0.3">
      <c r="A116" s="8">
        <v>43734</v>
      </c>
      <c r="B116" s="9">
        <v>94.94</v>
      </c>
      <c r="C116" s="39">
        <v>-4.9999999999997199E-2</v>
      </c>
      <c r="D116" s="40">
        <v>-5.2637119696807204E-4</v>
      </c>
      <c r="E116" s="9">
        <v>94.99</v>
      </c>
      <c r="F116" s="9">
        <v>94.37</v>
      </c>
      <c r="G116" s="9">
        <v>95.35</v>
      </c>
      <c r="H116" s="41">
        <v>3090870</v>
      </c>
      <c r="I116" s="9">
        <v>293417576</v>
      </c>
    </row>
    <row r="117" spans="1:9" x14ac:dyDescent="0.3">
      <c r="A117" s="8">
        <v>43733</v>
      </c>
      <c r="B117" s="9">
        <v>94.99</v>
      </c>
      <c r="C117" s="39">
        <v>-0.16000000000001099</v>
      </c>
      <c r="D117" s="40">
        <v>-1.68155543878099E-3</v>
      </c>
      <c r="E117" s="9">
        <v>94.7</v>
      </c>
      <c r="F117" s="9">
        <v>94.1</v>
      </c>
      <c r="G117" s="9">
        <v>95.09</v>
      </c>
      <c r="H117" s="41">
        <v>4598670</v>
      </c>
      <c r="I117" s="9">
        <v>435564419</v>
      </c>
    </row>
    <row r="118" spans="1:9" x14ac:dyDescent="0.3">
      <c r="A118" s="8">
        <v>43732</v>
      </c>
      <c r="B118" s="9">
        <v>95.15</v>
      </c>
      <c r="C118" s="39">
        <v>-0.96999999999999897</v>
      </c>
      <c r="D118" s="40">
        <v>-1.00915522263837E-2</v>
      </c>
      <c r="E118" s="9">
        <v>95.71</v>
      </c>
      <c r="F118" s="9">
        <v>94.7</v>
      </c>
      <c r="G118" s="9">
        <v>96</v>
      </c>
      <c r="H118" s="41">
        <v>3279570</v>
      </c>
      <c r="I118" s="9">
        <v>312169585</v>
      </c>
    </row>
    <row r="119" spans="1:9" x14ac:dyDescent="0.3">
      <c r="A119" s="8">
        <v>43731</v>
      </c>
      <c r="B119" s="9">
        <v>96.12</v>
      </c>
      <c r="C119" s="39">
        <v>0.54000000000000603</v>
      </c>
      <c r="D119" s="40">
        <v>5.6497175141243597E-3</v>
      </c>
      <c r="E119" s="9">
        <v>95.29</v>
      </c>
      <c r="F119" s="9">
        <v>94.3</v>
      </c>
      <c r="G119" s="9">
        <v>96.12</v>
      </c>
      <c r="H119" s="41">
        <v>3829620</v>
      </c>
      <c r="I119" s="9">
        <v>364124465</v>
      </c>
    </row>
    <row r="120" spans="1:9" x14ac:dyDescent="0.3">
      <c r="A120" s="8">
        <v>43728</v>
      </c>
      <c r="B120" s="9">
        <v>95.58</v>
      </c>
      <c r="C120" s="39">
        <v>-0.65999999999999703</v>
      </c>
      <c r="D120" s="40">
        <v>-6.8578553615959697E-3</v>
      </c>
      <c r="E120" s="9">
        <v>96.62</v>
      </c>
      <c r="F120" s="9">
        <v>95.26</v>
      </c>
      <c r="G120" s="9">
        <v>96.66</v>
      </c>
      <c r="H120" s="41">
        <v>5763710</v>
      </c>
      <c r="I120" s="9">
        <v>552329597</v>
      </c>
    </row>
    <row r="121" spans="1:9" x14ac:dyDescent="0.3">
      <c r="A121" s="8">
        <v>43727</v>
      </c>
      <c r="B121" s="9">
        <v>96.24</v>
      </c>
      <c r="C121" s="39">
        <v>0.28000000000000103</v>
      </c>
      <c r="D121" s="40">
        <v>2.9178824510212699E-3</v>
      </c>
      <c r="E121" s="9">
        <v>95.95</v>
      </c>
      <c r="F121" s="9">
        <v>95.54</v>
      </c>
      <c r="G121" s="9">
        <v>96.81</v>
      </c>
      <c r="H121" s="41">
        <v>5067390</v>
      </c>
      <c r="I121" s="9">
        <v>487833922</v>
      </c>
    </row>
    <row r="122" spans="1:9" x14ac:dyDescent="0.3">
      <c r="A122" s="8">
        <v>43726</v>
      </c>
      <c r="B122" s="9">
        <v>95.96</v>
      </c>
      <c r="C122" s="39">
        <v>-0.69000000000001205</v>
      </c>
      <c r="D122" s="40">
        <v>-7.1391619244698598E-3</v>
      </c>
      <c r="E122" s="9">
        <v>96.48</v>
      </c>
      <c r="F122" s="9">
        <v>95.52</v>
      </c>
      <c r="G122" s="9">
        <v>96.9</v>
      </c>
      <c r="H122" s="41">
        <v>5561250</v>
      </c>
      <c r="I122" s="9">
        <v>535994393</v>
      </c>
    </row>
    <row r="123" spans="1:9" x14ac:dyDescent="0.3">
      <c r="A123" s="8">
        <v>43725</v>
      </c>
      <c r="B123" s="9">
        <v>96.65</v>
      </c>
      <c r="C123" s="39">
        <v>-0.69999999999998896</v>
      </c>
      <c r="D123" s="40">
        <v>-7.1905495634308004E-3</v>
      </c>
      <c r="E123" s="9">
        <v>97.21</v>
      </c>
      <c r="F123" s="9">
        <v>96.47</v>
      </c>
      <c r="G123" s="9">
        <v>97.69</v>
      </c>
      <c r="H123" s="41">
        <v>7539470</v>
      </c>
      <c r="I123" s="9">
        <v>731891645</v>
      </c>
    </row>
    <row r="124" spans="1:9" x14ac:dyDescent="0.3">
      <c r="A124" s="8">
        <v>43724</v>
      </c>
      <c r="B124" s="9">
        <v>97.35</v>
      </c>
      <c r="C124" s="39">
        <v>0.54999999999999705</v>
      </c>
      <c r="D124" s="40">
        <v>5.6818181818181499E-3</v>
      </c>
      <c r="E124" s="9">
        <v>97</v>
      </c>
      <c r="F124" s="9">
        <v>96.07</v>
      </c>
      <c r="G124" s="9">
        <v>97.38</v>
      </c>
      <c r="H124" s="41">
        <v>7891060</v>
      </c>
      <c r="I124" s="9">
        <v>764885373</v>
      </c>
    </row>
    <row r="125" spans="1:9" x14ac:dyDescent="0.3">
      <c r="A125" s="8">
        <v>43721</v>
      </c>
      <c r="B125" s="9">
        <v>96.8</v>
      </c>
      <c r="C125" s="39">
        <v>0.79999999999999705</v>
      </c>
      <c r="D125" s="40">
        <v>8.3333333333333003E-3</v>
      </c>
      <c r="E125" s="9">
        <v>96.2</v>
      </c>
      <c r="F125" s="9">
        <v>95.33</v>
      </c>
      <c r="G125" s="9">
        <v>97.77</v>
      </c>
      <c r="H125" s="41">
        <v>14943110</v>
      </c>
      <c r="I125" s="9">
        <v>1444556031</v>
      </c>
    </row>
    <row r="126" spans="1:9" x14ac:dyDescent="0.3">
      <c r="A126" s="8">
        <v>43720</v>
      </c>
      <c r="B126" s="9">
        <v>96</v>
      </c>
      <c r="C126" s="39">
        <v>-0.79000000000000603</v>
      </c>
      <c r="D126" s="40">
        <v>-8.1620002066329807E-3</v>
      </c>
      <c r="E126" s="9">
        <v>96.7</v>
      </c>
      <c r="F126" s="9">
        <v>95.8</v>
      </c>
      <c r="G126" s="9">
        <v>97.64</v>
      </c>
      <c r="H126" s="41">
        <v>7893290</v>
      </c>
      <c r="I126" s="9">
        <v>762552752</v>
      </c>
    </row>
    <row r="127" spans="1:9" x14ac:dyDescent="0.3">
      <c r="A127" s="8">
        <v>43719</v>
      </c>
      <c r="B127" s="9">
        <v>96.79</v>
      </c>
      <c r="C127" s="39">
        <v>1.61</v>
      </c>
      <c r="D127" s="40">
        <v>1.6915318344189901E-2</v>
      </c>
      <c r="E127" s="9">
        <v>95.44</v>
      </c>
      <c r="F127" s="9">
        <v>94.05</v>
      </c>
      <c r="G127" s="9">
        <v>96.98</v>
      </c>
      <c r="H127" s="41">
        <v>10933410</v>
      </c>
      <c r="I127" s="9">
        <v>1055221317</v>
      </c>
    </row>
    <row r="128" spans="1:9" x14ac:dyDescent="0.3">
      <c r="A128" s="8">
        <v>43718</v>
      </c>
      <c r="B128" s="9">
        <v>95.18</v>
      </c>
      <c r="C128" s="39">
        <v>-0.46999999999999897</v>
      </c>
      <c r="D128" s="40">
        <v>-4.9137480397281599E-3</v>
      </c>
      <c r="E128" s="9">
        <v>95.16</v>
      </c>
      <c r="F128" s="9">
        <v>94.5</v>
      </c>
      <c r="G128" s="9">
        <v>95.64</v>
      </c>
      <c r="H128" s="41">
        <v>6459590</v>
      </c>
      <c r="I128" s="9">
        <v>613782102</v>
      </c>
    </row>
    <row r="129" spans="1:9" x14ac:dyDescent="0.3">
      <c r="A129" s="8">
        <v>43717</v>
      </c>
      <c r="B129" s="9">
        <v>95.65</v>
      </c>
      <c r="C129" s="39">
        <v>0.109999999999999</v>
      </c>
      <c r="D129" s="40">
        <v>1.1513502198032201E-3</v>
      </c>
      <c r="E129" s="9">
        <v>95.15</v>
      </c>
      <c r="F129" s="9">
        <v>93.75</v>
      </c>
      <c r="G129" s="9">
        <v>96.01</v>
      </c>
      <c r="H129" s="41">
        <v>7129160</v>
      </c>
      <c r="I129" s="9">
        <v>677253016</v>
      </c>
    </row>
    <row r="130" spans="1:9" x14ac:dyDescent="0.3">
      <c r="A130" s="8">
        <v>43714</v>
      </c>
      <c r="B130" s="9">
        <v>95.54</v>
      </c>
      <c r="C130" s="39">
        <v>0.24000000000000901</v>
      </c>
      <c r="D130" s="40">
        <v>2.5183630640084899E-3</v>
      </c>
      <c r="E130" s="9">
        <v>95.3</v>
      </c>
      <c r="F130" s="9">
        <v>94.62</v>
      </c>
      <c r="G130" s="9">
        <v>96.19</v>
      </c>
      <c r="H130" s="41">
        <v>5179830</v>
      </c>
      <c r="I130" s="9">
        <v>494464151</v>
      </c>
    </row>
    <row r="131" spans="1:9" x14ac:dyDescent="0.3">
      <c r="A131" s="8">
        <v>43713</v>
      </c>
      <c r="B131" s="9">
        <v>95.3</v>
      </c>
      <c r="C131" s="39">
        <v>-0.23000000000000401</v>
      </c>
      <c r="D131" s="40">
        <v>-2.4076206427300702E-3</v>
      </c>
      <c r="E131" s="9">
        <v>95.7</v>
      </c>
      <c r="F131" s="9">
        <v>95.01</v>
      </c>
      <c r="G131" s="9">
        <v>96.19</v>
      </c>
      <c r="H131" s="41">
        <v>6382550</v>
      </c>
      <c r="I131" s="9">
        <v>609043663</v>
      </c>
    </row>
    <row r="132" spans="1:9" x14ac:dyDescent="0.3">
      <c r="A132" s="8">
        <v>43712</v>
      </c>
      <c r="B132" s="9">
        <v>95.53</v>
      </c>
      <c r="C132" s="39">
        <v>0.310000000000002</v>
      </c>
      <c r="D132" s="40">
        <v>3.2556185675278499E-3</v>
      </c>
      <c r="E132" s="9">
        <v>95.3</v>
      </c>
      <c r="F132" s="9">
        <v>94.65</v>
      </c>
      <c r="G132" s="9">
        <v>95.73</v>
      </c>
      <c r="H132" s="41">
        <v>5603490</v>
      </c>
      <c r="I132" s="9">
        <v>533703892</v>
      </c>
    </row>
    <row r="133" spans="1:9" x14ac:dyDescent="0.3">
      <c r="A133" s="8">
        <v>43711</v>
      </c>
      <c r="B133" s="9">
        <v>95.22</v>
      </c>
      <c r="C133" s="39">
        <v>0.57999999999999796</v>
      </c>
      <c r="D133" s="40">
        <v>6.12848689771765E-3</v>
      </c>
      <c r="E133" s="9">
        <v>94.5</v>
      </c>
      <c r="F133" s="9">
        <v>93.3</v>
      </c>
      <c r="G133" s="9">
        <v>95.27</v>
      </c>
      <c r="H133" s="41">
        <v>6990430</v>
      </c>
      <c r="I133" s="9">
        <v>658244284</v>
      </c>
    </row>
    <row r="134" spans="1:9" x14ac:dyDescent="0.3">
      <c r="A134" s="8">
        <v>43710</v>
      </c>
      <c r="B134" s="9">
        <v>94.64</v>
      </c>
      <c r="C134" s="39">
        <v>1.9999999999996E-2</v>
      </c>
      <c r="D134" s="40">
        <v>2.1137180300143799E-4</v>
      </c>
      <c r="E134" s="9">
        <v>95.7</v>
      </c>
      <c r="F134" s="9">
        <v>94.04</v>
      </c>
      <c r="G134" s="9">
        <v>95.7</v>
      </c>
      <c r="H134" s="41">
        <v>4149010</v>
      </c>
      <c r="I134" s="9">
        <v>392757738</v>
      </c>
    </row>
    <row r="135" spans="1:9" x14ac:dyDescent="0.3">
      <c r="A135" s="8">
        <v>43707</v>
      </c>
      <c r="B135" s="9">
        <v>94.62</v>
      </c>
      <c r="C135" s="39">
        <v>-1.1799999999999899</v>
      </c>
      <c r="D135" s="40">
        <v>-1.2317327766179499E-2</v>
      </c>
      <c r="E135" s="9">
        <v>95.7</v>
      </c>
      <c r="F135" s="9">
        <v>94.27</v>
      </c>
      <c r="G135" s="9">
        <v>95.7</v>
      </c>
      <c r="H135" s="41">
        <v>7389340</v>
      </c>
      <c r="I135" s="9">
        <v>700217196</v>
      </c>
    </row>
    <row r="136" spans="1:9" x14ac:dyDescent="0.3">
      <c r="A136" s="8">
        <v>43706</v>
      </c>
      <c r="B136" s="9">
        <v>95.8</v>
      </c>
      <c r="C136" s="39">
        <v>0.53000000000000103</v>
      </c>
      <c r="D136" s="40">
        <v>5.5631363493229896E-3</v>
      </c>
      <c r="E136" s="9">
        <v>95.05</v>
      </c>
      <c r="F136" s="9">
        <v>94.85</v>
      </c>
      <c r="G136" s="9">
        <v>95.92</v>
      </c>
      <c r="H136" s="41">
        <v>3873040</v>
      </c>
      <c r="I136" s="9">
        <v>369758930</v>
      </c>
    </row>
    <row r="137" spans="1:9" x14ac:dyDescent="0.3">
      <c r="A137" s="8">
        <v>43705</v>
      </c>
      <c r="B137" s="9">
        <v>95.27</v>
      </c>
      <c r="C137" s="39">
        <v>0.93999999999999795</v>
      </c>
      <c r="D137" s="40">
        <v>9.9650164316760093E-3</v>
      </c>
      <c r="E137" s="9">
        <v>94.33</v>
      </c>
      <c r="F137" s="9">
        <v>94.07</v>
      </c>
      <c r="G137" s="9">
        <v>95.27</v>
      </c>
      <c r="H137" s="41">
        <v>4385580</v>
      </c>
      <c r="I137" s="9">
        <v>415219147</v>
      </c>
    </row>
    <row r="138" spans="1:9" x14ac:dyDescent="0.3">
      <c r="A138" s="8">
        <v>43704</v>
      </c>
      <c r="B138" s="9">
        <v>94.33</v>
      </c>
      <c r="C138" s="39">
        <v>1.03</v>
      </c>
      <c r="D138" s="40">
        <v>1.1039657020364401E-2</v>
      </c>
      <c r="E138" s="9">
        <v>93.74</v>
      </c>
      <c r="F138" s="9">
        <v>93.48</v>
      </c>
      <c r="G138" s="9">
        <v>94.8</v>
      </c>
      <c r="H138" s="41">
        <v>7846910</v>
      </c>
      <c r="I138" s="9">
        <v>739495766</v>
      </c>
    </row>
    <row r="139" spans="1:9" x14ac:dyDescent="0.3">
      <c r="A139" s="8">
        <v>43703</v>
      </c>
      <c r="B139" s="9">
        <v>93.3</v>
      </c>
      <c r="C139" s="39">
        <v>-0.20000000000000301</v>
      </c>
      <c r="D139" s="40">
        <v>-2.1390374331551102E-3</v>
      </c>
      <c r="E139" s="9">
        <v>93.45</v>
      </c>
      <c r="F139" s="9">
        <v>92.72</v>
      </c>
      <c r="G139" s="9">
        <v>93.8</v>
      </c>
      <c r="H139" s="41">
        <v>3223550</v>
      </c>
      <c r="I139" s="9">
        <v>300636102</v>
      </c>
    </row>
    <row r="140" spans="1:9" x14ac:dyDescent="0.3">
      <c r="A140" s="8">
        <v>43700</v>
      </c>
      <c r="B140" s="9">
        <v>93.5</v>
      </c>
      <c r="C140" s="39">
        <v>0.84999999999999398</v>
      </c>
      <c r="D140" s="40">
        <v>9.1743119266054392E-3</v>
      </c>
      <c r="E140" s="9">
        <v>93.1</v>
      </c>
      <c r="F140" s="9">
        <v>92.9</v>
      </c>
      <c r="G140" s="9">
        <v>94.5</v>
      </c>
      <c r="H140" s="41">
        <v>10357770</v>
      </c>
      <c r="I140" s="9">
        <v>972213742</v>
      </c>
    </row>
    <row r="141" spans="1:9" x14ac:dyDescent="0.3">
      <c r="A141" s="8">
        <v>43699</v>
      </c>
      <c r="B141" s="9">
        <v>92.65</v>
      </c>
      <c r="C141" s="39">
        <v>0.75</v>
      </c>
      <c r="D141" s="40">
        <v>8.1610446137105504E-3</v>
      </c>
      <c r="E141" s="9">
        <v>92.28</v>
      </c>
      <c r="F141" s="9">
        <v>91.26</v>
      </c>
      <c r="G141" s="9">
        <v>93</v>
      </c>
      <c r="H141" s="41">
        <v>5587430</v>
      </c>
      <c r="I141" s="9">
        <v>515756113</v>
      </c>
    </row>
    <row r="142" spans="1:9" x14ac:dyDescent="0.3">
      <c r="A142" s="8">
        <v>43698</v>
      </c>
      <c r="B142" s="9">
        <v>91.9</v>
      </c>
      <c r="C142" s="39">
        <v>0.40000000000000602</v>
      </c>
      <c r="D142" s="40">
        <v>4.37158469945361E-3</v>
      </c>
      <c r="E142" s="9">
        <v>91.79</v>
      </c>
      <c r="F142" s="9">
        <v>91.2</v>
      </c>
      <c r="G142" s="9">
        <v>92.31</v>
      </c>
      <c r="H142" s="41">
        <v>4590690</v>
      </c>
      <c r="I142" s="9">
        <v>421693571</v>
      </c>
    </row>
    <row r="143" spans="1:9" x14ac:dyDescent="0.3">
      <c r="A143" s="8">
        <v>43697</v>
      </c>
      <c r="B143" s="9">
        <v>91.5</v>
      </c>
      <c r="C143" s="39">
        <v>-1.0999999999999901</v>
      </c>
      <c r="D143" s="40">
        <v>-1.1879049676025899E-2</v>
      </c>
      <c r="E143" s="9">
        <v>93</v>
      </c>
      <c r="F143" s="9">
        <v>91.5</v>
      </c>
      <c r="G143" s="9">
        <v>93</v>
      </c>
      <c r="H143" s="41">
        <v>4103960</v>
      </c>
      <c r="I143" s="9">
        <v>377655243</v>
      </c>
    </row>
    <row r="144" spans="1:9" x14ac:dyDescent="0.3">
      <c r="A144" s="8">
        <v>43696</v>
      </c>
      <c r="B144" s="9">
        <v>92.6</v>
      </c>
      <c r="C144" s="39">
        <v>0.76999999999999602</v>
      </c>
      <c r="D144" s="40">
        <v>8.3850593487966498E-3</v>
      </c>
      <c r="E144" s="9">
        <v>92.2</v>
      </c>
      <c r="F144" s="9">
        <v>90.66</v>
      </c>
      <c r="G144" s="9">
        <v>93</v>
      </c>
      <c r="H144" s="41">
        <v>4311760</v>
      </c>
      <c r="I144" s="9">
        <v>395433310</v>
      </c>
    </row>
    <row r="145" spans="1:9" x14ac:dyDescent="0.3">
      <c r="A145" s="8">
        <v>43693</v>
      </c>
      <c r="B145" s="9">
        <v>91.83</v>
      </c>
      <c r="C145" s="39">
        <v>-1.33</v>
      </c>
      <c r="D145" s="40">
        <v>-1.4276513525118099E-2</v>
      </c>
      <c r="E145" s="9">
        <v>93.4</v>
      </c>
      <c r="F145" s="9">
        <v>91.83</v>
      </c>
      <c r="G145" s="9">
        <v>93.9</v>
      </c>
      <c r="H145" s="41">
        <v>4237740</v>
      </c>
      <c r="I145" s="9">
        <v>392459342</v>
      </c>
    </row>
    <row r="146" spans="1:9" x14ac:dyDescent="0.3">
      <c r="A146" s="8">
        <v>43692</v>
      </c>
      <c r="B146" s="9">
        <v>93.16</v>
      </c>
      <c r="C146" s="39">
        <v>-0.84000000000000297</v>
      </c>
      <c r="D146" s="40">
        <v>-8.9361702127659908E-3</v>
      </c>
      <c r="E146" s="9">
        <v>93.69</v>
      </c>
      <c r="F146" s="9">
        <v>92.3</v>
      </c>
      <c r="G146" s="9">
        <v>94</v>
      </c>
      <c r="H146" s="41">
        <v>5011560</v>
      </c>
      <c r="I146" s="9">
        <v>466683639</v>
      </c>
    </row>
    <row r="147" spans="1:9" x14ac:dyDescent="0.3">
      <c r="A147" s="8">
        <v>43691</v>
      </c>
      <c r="B147" s="9">
        <v>94</v>
      </c>
      <c r="C147" s="39">
        <v>-0.79999999999999705</v>
      </c>
      <c r="D147" s="40">
        <v>-8.4388185654008102E-3</v>
      </c>
      <c r="E147" s="9">
        <v>94.94</v>
      </c>
      <c r="F147" s="9">
        <v>93.2</v>
      </c>
      <c r="G147" s="9">
        <v>95.37</v>
      </c>
      <c r="H147" s="41">
        <v>6321080</v>
      </c>
      <c r="I147" s="9">
        <v>593057258</v>
      </c>
    </row>
    <row r="148" spans="1:9" x14ac:dyDescent="0.3">
      <c r="A148" s="8">
        <v>43690</v>
      </c>
      <c r="B148" s="9">
        <v>94.8</v>
      </c>
      <c r="C148" s="39">
        <v>0</v>
      </c>
      <c r="D148" s="40">
        <v>0</v>
      </c>
      <c r="E148" s="9">
        <v>94.7</v>
      </c>
      <c r="F148" s="9">
        <v>93.8</v>
      </c>
      <c r="G148" s="9">
        <v>94.9</v>
      </c>
      <c r="H148" s="41">
        <v>5247720</v>
      </c>
      <c r="I148" s="9">
        <v>495946998</v>
      </c>
    </row>
    <row r="149" spans="1:9" x14ac:dyDescent="0.3">
      <c r="A149" s="8">
        <v>43689</v>
      </c>
      <c r="B149" s="9">
        <v>94.8</v>
      </c>
      <c r="C149" s="39">
        <v>-0.100000000000009</v>
      </c>
      <c r="D149" s="40">
        <v>-1.05374077976827E-3</v>
      </c>
      <c r="E149" s="9">
        <v>94.94</v>
      </c>
      <c r="F149" s="9">
        <v>94.2</v>
      </c>
      <c r="G149" s="9">
        <v>95.34</v>
      </c>
      <c r="H149" s="41">
        <v>2890070</v>
      </c>
      <c r="I149" s="9">
        <v>273473815</v>
      </c>
    </row>
    <row r="150" spans="1:9" x14ac:dyDescent="0.3">
      <c r="A150" s="8">
        <v>43686</v>
      </c>
      <c r="B150" s="9">
        <v>94.9</v>
      </c>
      <c r="C150" s="39">
        <v>-0.59999999999999398</v>
      </c>
      <c r="D150" s="40">
        <v>-6.2827225130889499E-3</v>
      </c>
      <c r="E150" s="9">
        <v>95.2</v>
      </c>
      <c r="F150" s="9">
        <v>94.15</v>
      </c>
      <c r="G150" s="9">
        <v>95.74</v>
      </c>
      <c r="H150" s="41">
        <v>5822990</v>
      </c>
      <c r="I150" s="9">
        <v>552725755</v>
      </c>
    </row>
    <row r="151" spans="1:9" x14ac:dyDescent="0.3">
      <c r="A151" s="8">
        <v>43685</v>
      </c>
      <c r="B151" s="9">
        <v>95.5</v>
      </c>
      <c r="C151" s="39">
        <v>9.9999999999994302E-2</v>
      </c>
      <c r="D151" s="40">
        <v>1.04821802935005E-3</v>
      </c>
      <c r="E151" s="9">
        <v>95.57</v>
      </c>
      <c r="F151" s="9">
        <v>95.5</v>
      </c>
      <c r="G151" s="9">
        <v>96.75</v>
      </c>
      <c r="H151" s="41">
        <v>6177850</v>
      </c>
      <c r="I151" s="9">
        <v>594134211</v>
      </c>
    </row>
    <row r="152" spans="1:9" x14ac:dyDescent="0.3">
      <c r="A152" s="8">
        <v>43684</v>
      </c>
      <c r="B152" s="9">
        <v>95.4</v>
      </c>
      <c r="C152" s="39">
        <v>0.5</v>
      </c>
      <c r="D152" s="40">
        <v>5.2687038988408902E-3</v>
      </c>
      <c r="E152" s="9">
        <v>95.1</v>
      </c>
      <c r="F152" s="9">
        <v>94.17</v>
      </c>
      <c r="G152" s="9">
        <v>95.78</v>
      </c>
      <c r="H152" s="41">
        <v>7771120</v>
      </c>
      <c r="I152" s="9">
        <v>740448112</v>
      </c>
    </row>
    <row r="153" spans="1:9" x14ac:dyDescent="0.3">
      <c r="A153" s="8">
        <v>43683</v>
      </c>
      <c r="B153" s="9">
        <v>94.9</v>
      </c>
      <c r="C153" s="39">
        <v>1.4000000000000099</v>
      </c>
      <c r="D153" s="40">
        <v>1.4973262032085599E-2</v>
      </c>
      <c r="E153" s="9">
        <v>93.38</v>
      </c>
      <c r="F153" s="9">
        <v>93.08</v>
      </c>
      <c r="G153" s="9">
        <v>95.91</v>
      </c>
      <c r="H153" s="41">
        <v>18337190</v>
      </c>
      <c r="I153" s="9">
        <v>1742332830</v>
      </c>
    </row>
    <row r="154" spans="1:9" x14ac:dyDescent="0.3">
      <c r="A154" s="8">
        <v>43682</v>
      </c>
      <c r="B154" s="9">
        <v>93.5</v>
      </c>
      <c r="C154" s="39">
        <v>1.0999999999999901</v>
      </c>
      <c r="D154" s="40">
        <v>1.19047619047618E-2</v>
      </c>
      <c r="E154" s="9">
        <v>92.04</v>
      </c>
      <c r="F154" s="9">
        <v>92.04</v>
      </c>
      <c r="G154" s="9">
        <v>93.6</v>
      </c>
      <c r="H154" s="41">
        <v>6883260</v>
      </c>
      <c r="I154" s="9">
        <v>640940580</v>
      </c>
    </row>
    <row r="155" spans="1:9" x14ac:dyDescent="0.3">
      <c r="A155" s="8">
        <v>43679</v>
      </c>
      <c r="B155" s="9">
        <v>92.4</v>
      </c>
      <c r="C155" s="39">
        <v>-8.99999999999892E-2</v>
      </c>
      <c r="D155" s="40">
        <v>-9.7307817061292304E-4</v>
      </c>
      <c r="E155" s="9">
        <v>91.8</v>
      </c>
      <c r="F155" s="9">
        <v>91.4</v>
      </c>
      <c r="G155" s="9">
        <v>92.76</v>
      </c>
      <c r="H155" s="41">
        <v>7008070</v>
      </c>
      <c r="I155" s="9">
        <v>646525230</v>
      </c>
    </row>
    <row r="156" spans="1:9" x14ac:dyDescent="0.3">
      <c r="A156" s="8">
        <v>43678</v>
      </c>
      <c r="B156" s="9">
        <v>92.49</v>
      </c>
      <c r="C156" s="39">
        <v>-0.67000000000000204</v>
      </c>
      <c r="D156" s="40">
        <v>-7.1919278660369399E-3</v>
      </c>
      <c r="E156" s="9">
        <v>93.14</v>
      </c>
      <c r="F156" s="9">
        <v>92.22</v>
      </c>
      <c r="G156" s="9">
        <v>93.75</v>
      </c>
      <c r="H156" s="41">
        <v>5911810</v>
      </c>
      <c r="I156" s="9">
        <v>549187474</v>
      </c>
    </row>
    <row r="157" spans="1:9" x14ac:dyDescent="0.3">
      <c r="A157" s="8">
        <v>43677</v>
      </c>
      <c r="B157" s="9">
        <v>93.16</v>
      </c>
      <c r="C157" s="39">
        <v>-0.15000000000000599</v>
      </c>
      <c r="D157" s="40">
        <v>-1.6075447433287499E-3</v>
      </c>
      <c r="E157" s="9">
        <v>93.44</v>
      </c>
      <c r="F157" s="9">
        <v>92.82</v>
      </c>
      <c r="G157" s="9">
        <v>93.56</v>
      </c>
      <c r="H157" s="41">
        <v>5808450</v>
      </c>
      <c r="I157" s="9">
        <v>541697951</v>
      </c>
    </row>
    <row r="158" spans="1:9" x14ac:dyDescent="0.3">
      <c r="A158" s="8">
        <v>43676</v>
      </c>
      <c r="B158" s="9">
        <v>93.31</v>
      </c>
      <c r="C158" s="39">
        <v>1.36</v>
      </c>
      <c r="D158" s="40">
        <v>1.47906470908102E-2</v>
      </c>
      <c r="E158" s="9">
        <v>92</v>
      </c>
      <c r="F158" s="9">
        <v>91.87</v>
      </c>
      <c r="G158" s="9">
        <v>93.31</v>
      </c>
      <c r="H158" s="41">
        <v>5320700</v>
      </c>
      <c r="I158" s="9">
        <v>494225913</v>
      </c>
    </row>
    <row r="159" spans="1:9" x14ac:dyDescent="0.3">
      <c r="A159" s="8">
        <v>43675</v>
      </c>
      <c r="B159" s="9">
        <v>91.95</v>
      </c>
      <c r="C159" s="39">
        <v>0.81000000000000205</v>
      </c>
      <c r="D159" s="40">
        <v>8.8874259381172098E-3</v>
      </c>
      <c r="E159" s="9">
        <v>91.7</v>
      </c>
      <c r="F159" s="9">
        <v>91.07</v>
      </c>
      <c r="G159" s="9">
        <v>92.5</v>
      </c>
      <c r="H159" s="41">
        <v>4670180</v>
      </c>
      <c r="I159" s="9">
        <v>429046953</v>
      </c>
    </row>
    <row r="160" spans="1:9" x14ac:dyDescent="0.3">
      <c r="A160" s="8">
        <v>43672</v>
      </c>
      <c r="B160" s="9">
        <v>91.14</v>
      </c>
      <c r="C160" s="39">
        <v>-0.85999999999999899</v>
      </c>
      <c r="D160" s="40">
        <v>-9.3478260869565202E-3</v>
      </c>
      <c r="E160" s="9">
        <v>92</v>
      </c>
      <c r="F160" s="9">
        <v>91</v>
      </c>
      <c r="G160" s="9">
        <v>92.4</v>
      </c>
      <c r="H160" s="41">
        <v>3994380</v>
      </c>
      <c r="I160" s="9">
        <v>365697466</v>
      </c>
    </row>
    <row r="161" spans="1:9" x14ac:dyDescent="0.3">
      <c r="A161" s="8">
        <v>43671</v>
      </c>
      <c r="B161" s="9">
        <v>92</v>
      </c>
      <c r="C161" s="39">
        <v>2</v>
      </c>
      <c r="D161" s="40">
        <v>2.2222222222222199E-2</v>
      </c>
      <c r="E161" s="9">
        <v>90.19</v>
      </c>
      <c r="F161" s="9">
        <v>89.87</v>
      </c>
      <c r="G161" s="9">
        <v>92.02</v>
      </c>
      <c r="H161" s="41">
        <v>8146270</v>
      </c>
      <c r="I161" s="9">
        <v>745681910</v>
      </c>
    </row>
    <row r="162" spans="1:9" x14ac:dyDescent="0.3">
      <c r="A162" s="8">
        <v>43670</v>
      </c>
      <c r="B162" s="9">
        <v>90</v>
      </c>
      <c r="C162" s="39">
        <v>-1.51000000000001</v>
      </c>
      <c r="D162" s="40">
        <v>-1.65009288602339E-2</v>
      </c>
      <c r="E162" s="9">
        <v>91.6</v>
      </c>
      <c r="F162" s="9">
        <v>89.19</v>
      </c>
      <c r="G162" s="9">
        <v>91.6</v>
      </c>
      <c r="H162" s="41">
        <v>15625170</v>
      </c>
      <c r="I162" s="9">
        <v>1408853646</v>
      </c>
    </row>
    <row r="163" spans="1:9" x14ac:dyDescent="0.3">
      <c r="A163" s="8">
        <v>43669</v>
      </c>
      <c r="B163" s="9">
        <v>91.51</v>
      </c>
      <c r="C163" s="39">
        <v>-0.70999999999999397</v>
      </c>
      <c r="D163" s="40">
        <v>-7.6989806983300104E-3</v>
      </c>
      <c r="E163" s="9">
        <v>92.35</v>
      </c>
      <c r="F163" s="9">
        <v>91.5</v>
      </c>
      <c r="G163" s="9">
        <v>92.49</v>
      </c>
      <c r="H163" s="41">
        <v>4107330</v>
      </c>
      <c r="I163" s="9">
        <v>377239478</v>
      </c>
    </row>
    <row r="164" spans="1:9" x14ac:dyDescent="0.3">
      <c r="A164" s="8">
        <v>43668</v>
      </c>
      <c r="B164" s="9">
        <v>92.22</v>
      </c>
      <c r="C164" s="39">
        <v>-0.84000000000000297</v>
      </c>
      <c r="D164" s="40">
        <v>-9.0264345583494898E-3</v>
      </c>
      <c r="E164" s="9">
        <v>93.05</v>
      </c>
      <c r="F164" s="9">
        <v>91.96</v>
      </c>
      <c r="G164" s="9">
        <v>93.11</v>
      </c>
      <c r="H164" s="41">
        <v>3301960</v>
      </c>
      <c r="I164" s="9">
        <v>305547095</v>
      </c>
    </row>
    <row r="165" spans="1:9" x14ac:dyDescent="0.3">
      <c r="A165" s="8">
        <v>43665</v>
      </c>
      <c r="B165" s="9">
        <v>93.06</v>
      </c>
      <c r="C165" s="39">
        <v>7.0000000000007404E-2</v>
      </c>
      <c r="D165" s="40">
        <v>7.5276911495867705E-4</v>
      </c>
      <c r="E165" s="9">
        <v>93.5</v>
      </c>
      <c r="F165" s="9">
        <v>92.51</v>
      </c>
      <c r="G165" s="9">
        <v>93.7</v>
      </c>
      <c r="H165" s="41">
        <v>3632520</v>
      </c>
      <c r="I165" s="9">
        <v>338549255</v>
      </c>
    </row>
    <row r="166" spans="1:9" x14ac:dyDescent="0.3">
      <c r="A166" s="8">
        <v>43664</v>
      </c>
      <c r="B166" s="9">
        <v>92.99</v>
      </c>
      <c r="C166" s="39">
        <v>0.25999999999999102</v>
      </c>
      <c r="D166" s="40">
        <v>2.8038391027713902E-3</v>
      </c>
      <c r="E166" s="9">
        <v>92.7</v>
      </c>
      <c r="F166" s="9">
        <v>91.85</v>
      </c>
      <c r="G166" s="9">
        <v>93.22</v>
      </c>
      <c r="H166" s="41">
        <v>4768520</v>
      </c>
      <c r="I166" s="9">
        <v>440915431</v>
      </c>
    </row>
    <row r="167" spans="1:9" x14ac:dyDescent="0.3">
      <c r="A167" s="8">
        <v>43663</v>
      </c>
      <c r="B167" s="9">
        <v>92.73</v>
      </c>
      <c r="C167" s="39">
        <v>-0.71999999999999897</v>
      </c>
      <c r="D167" s="40">
        <v>-7.7046548956661203E-3</v>
      </c>
      <c r="E167" s="9">
        <v>93.69</v>
      </c>
      <c r="F167" s="9">
        <v>92.67</v>
      </c>
      <c r="G167" s="9">
        <v>94.1</v>
      </c>
      <c r="H167" s="41">
        <v>4923400</v>
      </c>
      <c r="I167" s="9">
        <v>459033444</v>
      </c>
    </row>
    <row r="168" spans="1:9" x14ac:dyDescent="0.3">
      <c r="A168" s="8">
        <v>43662</v>
      </c>
      <c r="B168" s="9">
        <v>93.45</v>
      </c>
      <c r="C168" s="39">
        <v>-1.73</v>
      </c>
      <c r="D168" s="40">
        <v>-1.81760874133222E-2</v>
      </c>
      <c r="E168" s="9">
        <v>95.01</v>
      </c>
      <c r="F168" s="9">
        <v>93.35</v>
      </c>
      <c r="G168" s="9">
        <v>95.64</v>
      </c>
      <c r="H168" s="41">
        <v>5853130</v>
      </c>
      <c r="I168" s="9">
        <v>549349617</v>
      </c>
    </row>
    <row r="169" spans="1:9" x14ac:dyDescent="0.3">
      <c r="A169" s="8">
        <v>43661</v>
      </c>
      <c r="B169" s="9">
        <v>95.18</v>
      </c>
      <c r="C169" s="39">
        <v>1.21000000000001</v>
      </c>
      <c r="D169" s="40">
        <v>1.2876449930829099E-2</v>
      </c>
      <c r="E169" s="9">
        <v>94.3</v>
      </c>
      <c r="F169" s="9">
        <v>93.5</v>
      </c>
      <c r="G169" s="9">
        <v>95.18</v>
      </c>
      <c r="H169" s="41">
        <v>6891820</v>
      </c>
      <c r="I169" s="9">
        <v>651716542</v>
      </c>
    </row>
    <row r="170" spans="1:9" x14ac:dyDescent="0.3">
      <c r="A170" s="8">
        <v>43658</v>
      </c>
      <c r="B170" s="9">
        <v>93.97</v>
      </c>
      <c r="C170" s="39">
        <v>-0.93000000000000704</v>
      </c>
      <c r="D170" s="40">
        <v>-9.7997892518441199E-3</v>
      </c>
      <c r="E170" s="9">
        <v>94.7</v>
      </c>
      <c r="F170" s="9">
        <v>92.77</v>
      </c>
      <c r="G170" s="9">
        <v>94.7</v>
      </c>
      <c r="H170" s="41">
        <v>6882970</v>
      </c>
      <c r="I170" s="9">
        <v>645844239</v>
      </c>
    </row>
    <row r="171" spans="1:9" x14ac:dyDescent="0.3">
      <c r="A171" s="8">
        <v>43657</v>
      </c>
      <c r="B171" s="9">
        <v>94.9</v>
      </c>
      <c r="C171" s="39">
        <v>-9.9999999999994302E-2</v>
      </c>
      <c r="D171" s="40">
        <v>-1.0526315789473101E-3</v>
      </c>
      <c r="E171" s="9">
        <v>94.7</v>
      </c>
      <c r="F171" s="9">
        <v>94.04</v>
      </c>
      <c r="G171" s="9">
        <v>95.4</v>
      </c>
      <c r="H171" s="41">
        <v>6062060</v>
      </c>
      <c r="I171" s="9">
        <v>573781536</v>
      </c>
    </row>
    <row r="172" spans="1:9" x14ac:dyDescent="0.3">
      <c r="A172" s="8">
        <v>43656</v>
      </c>
      <c r="B172" s="9">
        <v>95</v>
      </c>
      <c r="C172" s="39">
        <v>-0.31999999999999301</v>
      </c>
      <c r="D172" s="40">
        <v>-3.3571128829206201E-3</v>
      </c>
      <c r="E172" s="9">
        <v>95.32</v>
      </c>
      <c r="F172" s="9">
        <v>93.86</v>
      </c>
      <c r="G172" s="9">
        <v>95.67</v>
      </c>
      <c r="H172" s="41">
        <v>10467120</v>
      </c>
      <c r="I172" s="9">
        <v>990828180</v>
      </c>
    </row>
    <row r="173" spans="1:9" x14ac:dyDescent="0.3">
      <c r="A173" s="8">
        <v>43655</v>
      </c>
      <c r="B173" s="9">
        <v>95.32</v>
      </c>
      <c r="C173" s="39">
        <v>-1.1000000000000101</v>
      </c>
      <c r="D173" s="40">
        <v>-1.1408421489317699E-2</v>
      </c>
      <c r="E173" s="9">
        <v>96.47</v>
      </c>
      <c r="F173" s="9">
        <v>94.94</v>
      </c>
      <c r="G173" s="9">
        <v>97.23</v>
      </c>
      <c r="H173" s="41">
        <v>6907800</v>
      </c>
      <c r="I173" s="9">
        <v>663573107</v>
      </c>
    </row>
    <row r="174" spans="1:9" x14ac:dyDescent="0.3">
      <c r="A174" s="8">
        <v>43654</v>
      </c>
      <c r="B174" s="9">
        <v>96.42</v>
      </c>
      <c r="C174" s="39">
        <v>1.1200000000000001</v>
      </c>
      <c r="D174" s="40">
        <v>1.1752360965372599E-2</v>
      </c>
      <c r="E174" s="9">
        <v>95.05</v>
      </c>
      <c r="F174" s="9">
        <v>94.12</v>
      </c>
      <c r="G174" s="9">
        <v>96.92</v>
      </c>
      <c r="H174" s="41">
        <v>11354700</v>
      </c>
      <c r="I174" s="9">
        <v>1088401695</v>
      </c>
    </row>
    <row r="175" spans="1:9" x14ac:dyDescent="0.3">
      <c r="A175" s="8">
        <v>43651</v>
      </c>
      <c r="B175" s="9">
        <v>95.3</v>
      </c>
      <c r="C175" s="39">
        <v>1</v>
      </c>
      <c r="D175" s="40">
        <v>1.06044538706257E-2</v>
      </c>
      <c r="E175" s="9">
        <v>94.4</v>
      </c>
      <c r="F175" s="9">
        <v>93.85</v>
      </c>
      <c r="G175" s="9">
        <v>95.99</v>
      </c>
      <c r="H175" s="41">
        <v>15355020</v>
      </c>
      <c r="I175" s="9">
        <v>1457468332</v>
      </c>
    </row>
    <row r="176" spans="1:9" x14ac:dyDescent="0.3">
      <c r="A176" s="8">
        <v>43650</v>
      </c>
      <c r="B176" s="9">
        <v>94.3</v>
      </c>
      <c r="C176" s="39">
        <v>1.5999999999999901</v>
      </c>
      <c r="D176" s="40">
        <v>1.7259978425026901E-2</v>
      </c>
      <c r="E176" s="9">
        <v>92.92</v>
      </c>
      <c r="F176" s="9">
        <v>92.21</v>
      </c>
      <c r="G176" s="9">
        <v>94.32</v>
      </c>
      <c r="H176" s="41">
        <v>14953260</v>
      </c>
      <c r="I176" s="9">
        <v>1397286142</v>
      </c>
    </row>
    <row r="177" spans="1:9" x14ac:dyDescent="0.3">
      <c r="A177" s="8">
        <v>43649</v>
      </c>
      <c r="B177" s="9">
        <v>92.7</v>
      </c>
      <c r="C177" s="39">
        <v>0.71999999999999897</v>
      </c>
      <c r="D177" s="40">
        <v>7.8277886497064506E-3</v>
      </c>
      <c r="E177" s="9">
        <v>92.18</v>
      </c>
      <c r="F177" s="9">
        <v>91.7</v>
      </c>
      <c r="G177" s="9">
        <v>92.98</v>
      </c>
      <c r="H177" s="41">
        <v>12729050</v>
      </c>
      <c r="I177" s="9">
        <v>1177728263</v>
      </c>
    </row>
    <row r="178" spans="1:9" x14ac:dyDescent="0.3">
      <c r="A178" s="8">
        <v>43648</v>
      </c>
      <c r="B178" s="9">
        <v>91.98</v>
      </c>
      <c r="C178" s="39">
        <v>1.08</v>
      </c>
      <c r="D178" s="40">
        <v>1.18811881188119E-2</v>
      </c>
      <c r="E178" s="9">
        <v>90.9</v>
      </c>
      <c r="F178" s="9">
        <v>90.4</v>
      </c>
      <c r="G178" s="9">
        <v>91.98</v>
      </c>
      <c r="H178" s="41">
        <v>13527410</v>
      </c>
      <c r="I178" s="9">
        <v>1239803505</v>
      </c>
    </row>
    <row r="179" spans="1:9" x14ac:dyDescent="0.3">
      <c r="A179" s="8">
        <v>43647</v>
      </c>
      <c r="B179" s="9">
        <v>90.9</v>
      </c>
      <c r="C179" s="39">
        <v>0.75</v>
      </c>
      <c r="D179" s="40">
        <v>8.3194675540765404E-3</v>
      </c>
      <c r="E179" s="9">
        <v>90.5</v>
      </c>
      <c r="F179" s="9">
        <v>90.02</v>
      </c>
      <c r="G179" s="9">
        <v>90.9</v>
      </c>
      <c r="H179" s="41">
        <v>6994010</v>
      </c>
      <c r="I179" s="9">
        <v>633639712</v>
      </c>
    </row>
    <row r="180" spans="1:9" x14ac:dyDescent="0.3">
      <c r="A180" s="8">
        <v>43644</v>
      </c>
      <c r="B180" s="9">
        <v>90.15</v>
      </c>
      <c r="C180" s="39">
        <v>0.38000000000001</v>
      </c>
      <c r="D180" s="40">
        <v>4.2330399910884397E-3</v>
      </c>
      <c r="E180" s="9">
        <v>89.7</v>
      </c>
      <c r="F180" s="9">
        <v>89.45</v>
      </c>
      <c r="G180" s="9">
        <v>90.15</v>
      </c>
      <c r="H180" s="41">
        <v>6732560</v>
      </c>
      <c r="I180" s="9">
        <v>605345390</v>
      </c>
    </row>
    <row r="181" spans="1:9" x14ac:dyDescent="0.3">
      <c r="A181" s="8">
        <v>43643</v>
      </c>
      <c r="B181" s="9">
        <v>89.77</v>
      </c>
      <c r="C181" s="39">
        <v>-0.53000000000000103</v>
      </c>
      <c r="D181" s="40">
        <v>-5.8693244739756499E-3</v>
      </c>
      <c r="E181" s="9">
        <v>90.31</v>
      </c>
      <c r="F181" s="9">
        <v>89.6</v>
      </c>
      <c r="G181" s="9">
        <v>90.5</v>
      </c>
      <c r="H181" s="41">
        <v>5168190</v>
      </c>
      <c r="I181" s="9">
        <v>465558390</v>
      </c>
    </row>
    <row r="182" spans="1:9" x14ac:dyDescent="0.3">
      <c r="A182" s="8">
        <v>43642</v>
      </c>
      <c r="B182" s="9">
        <v>90.3</v>
      </c>
      <c r="C182" s="39">
        <v>0.95000000000000295</v>
      </c>
      <c r="D182" s="40">
        <v>1.06323447118075E-2</v>
      </c>
      <c r="E182" s="9">
        <v>89.5</v>
      </c>
      <c r="F182" s="9">
        <v>89.37</v>
      </c>
      <c r="G182" s="9">
        <v>90.3</v>
      </c>
      <c r="H182" s="41">
        <v>5145700</v>
      </c>
      <c r="I182" s="9">
        <v>462574945</v>
      </c>
    </row>
    <row r="183" spans="1:9" x14ac:dyDescent="0.3">
      <c r="A183" s="8">
        <v>43641</v>
      </c>
      <c r="B183" s="9">
        <v>89.35</v>
      </c>
      <c r="C183" s="39">
        <v>-6.0000000000002301E-2</v>
      </c>
      <c r="D183" s="40">
        <v>-6.7106587630021597E-4</v>
      </c>
      <c r="E183" s="9">
        <v>89.68</v>
      </c>
      <c r="F183" s="9">
        <v>88.88</v>
      </c>
      <c r="G183" s="9">
        <v>89.92</v>
      </c>
      <c r="H183" s="41">
        <v>5153790</v>
      </c>
      <c r="I183" s="9">
        <v>460844657</v>
      </c>
    </row>
    <row r="184" spans="1:9" x14ac:dyDescent="0.3">
      <c r="A184" s="8">
        <v>43640</v>
      </c>
      <c r="B184" s="9">
        <v>89.41</v>
      </c>
      <c r="C184" s="39">
        <v>-0.27000000000001001</v>
      </c>
      <c r="D184" s="40">
        <v>-3.01070472792161E-3</v>
      </c>
      <c r="E184" s="9">
        <v>89.6</v>
      </c>
      <c r="F184" s="9">
        <v>88.61</v>
      </c>
      <c r="G184" s="9">
        <v>90.08</v>
      </c>
      <c r="H184" s="41">
        <v>6073740</v>
      </c>
      <c r="I184" s="9">
        <v>543432527</v>
      </c>
    </row>
    <row r="185" spans="1:9" x14ac:dyDescent="0.3">
      <c r="A185" s="8">
        <v>43637</v>
      </c>
      <c r="B185" s="9">
        <v>89.68</v>
      </c>
      <c r="C185" s="39">
        <v>-1</v>
      </c>
      <c r="D185" s="40">
        <v>-1.1027790030877799E-2</v>
      </c>
      <c r="E185" s="9">
        <v>90.5</v>
      </c>
      <c r="F185" s="9">
        <v>88.75</v>
      </c>
      <c r="G185" s="9">
        <v>90.8</v>
      </c>
      <c r="H185" s="41">
        <v>9804540</v>
      </c>
      <c r="I185" s="9">
        <v>878999296</v>
      </c>
    </row>
    <row r="186" spans="1:9" x14ac:dyDescent="0.3">
      <c r="A186" s="8">
        <v>43636</v>
      </c>
      <c r="B186" s="9">
        <v>90.68</v>
      </c>
      <c r="C186" s="39">
        <v>0.68000000000000704</v>
      </c>
      <c r="D186" s="40">
        <v>7.5555555555556304E-3</v>
      </c>
      <c r="E186" s="9">
        <v>90.72</v>
      </c>
      <c r="F186" s="9">
        <v>90.16</v>
      </c>
      <c r="G186" s="9">
        <v>90.97</v>
      </c>
      <c r="H186" s="41">
        <v>11387050</v>
      </c>
      <c r="I186" s="9">
        <v>1031633723</v>
      </c>
    </row>
    <row r="187" spans="1:9" x14ac:dyDescent="0.3">
      <c r="A187" s="8">
        <v>43635</v>
      </c>
      <c r="B187" s="9">
        <v>90</v>
      </c>
      <c r="C187" s="39">
        <v>0.57999999999999796</v>
      </c>
      <c r="D187" s="40">
        <v>6.4862446879892502E-3</v>
      </c>
      <c r="E187" s="9">
        <v>89.42</v>
      </c>
      <c r="F187" s="9">
        <v>89.35</v>
      </c>
      <c r="G187" s="9">
        <v>90</v>
      </c>
      <c r="H187" s="41">
        <v>8763290</v>
      </c>
      <c r="I187" s="9">
        <v>786564914</v>
      </c>
    </row>
    <row r="188" spans="1:9" x14ac:dyDescent="0.3">
      <c r="A188" s="8">
        <v>43634</v>
      </c>
      <c r="B188" s="9">
        <v>89.42</v>
      </c>
      <c r="C188" s="39">
        <v>0.320000000000007</v>
      </c>
      <c r="D188" s="40">
        <v>3.5914702581370099E-3</v>
      </c>
      <c r="E188" s="9">
        <v>88.8</v>
      </c>
      <c r="F188" s="9">
        <v>88.53</v>
      </c>
      <c r="G188" s="9">
        <v>89.48</v>
      </c>
      <c r="H188" s="41">
        <v>8758100</v>
      </c>
      <c r="I188" s="9">
        <v>778725425</v>
      </c>
    </row>
    <row r="189" spans="1:9" x14ac:dyDescent="0.3">
      <c r="A189" s="8">
        <v>43633</v>
      </c>
      <c r="B189" s="9">
        <v>89.1</v>
      </c>
      <c r="C189" s="39">
        <v>-0.20000000000000301</v>
      </c>
      <c r="D189" s="40">
        <v>-2.2396416573348598E-3</v>
      </c>
      <c r="E189" s="9">
        <v>89.4</v>
      </c>
      <c r="F189" s="9">
        <v>88.84</v>
      </c>
      <c r="G189" s="9">
        <v>89.43</v>
      </c>
      <c r="H189" s="41">
        <v>11650520</v>
      </c>
      <c r="I189" s="9">
        <v>1038215119</v>
      </c>
    </row>
    <row r="190" spans="1:9" x14ac:dyDescent="0.3">
      <c r="A190" s="8">
        <v>43630</v>
      </c>
      <c r="B190" s="9">
        <v>89.3</v>
      </c>
      <c r="C190" s="39">
        <v>-0.20000000000000301</v>
      </c>
      <c r="D190" s="40">
        <v>-2.2346368715084101E-3</v>
      </c>
      <c r="E190" s="9">
        <v>89.36</v>
      </c>
      <c r="F190" s="9">
        <v>88.5</v>
      </c>
      <c r="G190" s="9">
        <v>90</v>
      </c>
      <c r="H190" s="41">
        <v>10404920</v>
      </c>
      <c r="I190" s="9">
        <v>928956664</v>
      </c>
    </row>
    <row r="191" spans="1:9" x14ac:dyDescent="0.3">
      <c r="A191" s="8">
        <v>43629</v>
      </c>
      <c r="B191" s="9">
        <v>89.5</v>
      </c>
      <c r="C191" s="39">
        <v>-4.9999999999997199E-2</v>
      </c>
      <c r="D191" s="40">
        <v>-5.5834729201560197E-4</v>
      </c>
      <c r="E191" s="9">
        <v>89.55</v>
      </c>
      <c r="F191" s="9">
        <v>87.88</v>
      </c>
      <c r="G191" s="9">
        <v>89.75</v>
      </c>
      <c r="H191" s="41">
        <v>11847220</v>
      </c>
      <c r="I191" s="9">
        <v>1052829258</v>
      </c>
    </row>
    <row r="192" spans="1:9" x14ac:dyDescent="0.3">
      <c r="A192" s="8">
        <v>43627</v>
      </c>
      <c r="B192" s="9">
        <v>89.55</v>
      </c>
      <c r="C192" s="39">
        <v>0.310000000000002</v>
      </c>
      <c r="D192" s="40">
        <v>3.4737785746302399E-3</v>
      </c>
      <c r="E192" s="9">
        <v>89</v>
      </c>
      <c r="F192" s="9">
        <v>88.98</v>
      </c>
      <c r="G192" s="9">
        <v>89.99</v>
      </c>
      <c r="H192" s="41">
        <v>16189110</v>
      </c>
      <c r="I192" s="9">
        <v>1452348642</v>
      </c>
    </row>
    <row r="193" spans="1:9" x14ac:dyDescent="0.3">
      <c r="A193" s="8">
        <v>43626</v>
      </c>
      <c r="B193" s="9">
        <v>89.24</v>
      </c>
      <c r="C193" s="39">
        <v>1.69</v>
      </c>
      <c r="D193" s="40">
        <v>1.9303255282695601E-2</v>
      </c>
      <c r="E193" s="9">
        <v>87.59</v>
      </c>
      <c r="F193" s="9">
        <v>87.58</v>
      </c>
      <c r="G193" s="9">
        <v>89.31</v>
      </c>
      <c r="H193" s="41">
        <v>16122450</v>
      </c>
      <c r="I193" s="9">
        <v>1427103876</v>
      </c>
    </row>
    <row r="194" spans="1:9" x14ac:dyDescent="0.3">
      <c r="A194" s="8">
        <v>43623</v>
      </c>
      <c r="B194" s="9">
        <v>87.55</v>
      </c>
      <c r="C194" s="39">
        <v>0.96999999999999897</v>
      </c>
      <c r="D194" s="40">
        <v>1.12035112035112E-2</v>
      </c>
      <c r="E194" s="9">
        <v>86.83</v>
      </c>
      <c r="F194" s="9">
        <v>86.66</v>
      </c>
      <c r="G194" s="9">
        <v>88.38</v>
      </c>
      <c r="H194" s="41">
        <v>15138840</v>
      </c>
      <c r="I194" s="9">
        <v>1323790662</v>
      </c>
    </row>
    <row r="195" spans="1:9" x14ac:dyDescent="0.3">
      <c r="A195" s="8">
        <v>43622</v>
      </c>
      <c r="B195" s="9">
        <v>86.58</v>
      </c>
      <c r="C195" s="39">
        <v>1.02</v>
      </c>
      <c r="D195" s="40">
        <v>1.19214586255259E-2</v>
      </c>
      <c r="E195" s="9">
        <v>85.73</v>
      </c>
      <c r="F195" s="9">
        <v>85.5</v>
      </c>
      <c r="G195" s="9">
        <v>86.9</v>
      </c>
      <c r="H195" s="41">
        <v>12719600</v>
      </c>
      <c r="I195" s="9">
        <v>1100994994</v>
      </c>
    </row>
    <row r="196" spans="1:9" x14ac:dyDescent="0.3">
      <c r="A196" s="8">
        <v>43621</v>
      </c>
      <c r="B196" s="9">
        <v>85.56</v>
      </c>
      <c r="C196" s="39">
        <v>-0.42000000000000198</v>
      </c>
      <c r="D196" s="40">
        <v>-4.8848569434752501E-3</v>
      </c>
      <c r="E196" s="9">
        <v>85.5</v>
      </c>
      <c r="F196" s="9">
        <v>85.11</v>
      </c>
      <c r="G196" s="9">
        <v>86.35</v>
      </c>
      <c r="H196" s="41">
        <v>9401460</v>
      </c>
      <c r="I196" s="9">
        <v>806396486</v>
      </c>
    </row>
    <row r="197" spans="1:9" x14ac:dyDescent="0.3">
      <c r="A197" s="8">
        <v>43620</v>
      </c>
      <c r="B197" s="9">
        <v>85.98</v>
      </c>
      <c r="C197" s="39">
        <v>1.1600000000000099</v>
      </c>
      <c r="D197" s="40">
        <v>1.36760198066495E-2</v>
      </c>
      <c r="E197" s="9">
        <v>84.83</v>
      </c>
      <c r="F197" s="9">
        <v>84.43</v>
      </c>
      <c r="G197" s="9">
        <v>86.14</v>
      </c>
      <c r="H197" s="41">
        <v>15141450</v>
      </c>
      <c r="I197" s="9">
        <v>1297323679</v>
      </c>
    </row>
    <row r="198" spans="1:9" x14ac:dyDescent="0.3">
      <c r="A198" s="8">
        <v>43619</v>
      </c>
      <c r="B198" s="9">
        <v>84.82</v>
      </c>
      <c r="C198" s="39">
        <v>6.9999999999993207E-2</v>
      </c>
      <c r="D198" s="40">
        <v>8.2595870206481601E-4</v>
      </c>
      <c r="E198" s="9">
        <v>84.25</v>
      </c>
      <c r="F198" s="9">
        <v>84.04</v>
      </c>
      <c r="G198" s="9">
        <v>84.82</v>
      </c>
      <c r="H198" s="41">
        <v>8821420</v>
      </c>
      <c r="I198" s="9">
        <v>744732149</v>
      </c>
    </row>
    <row r="199" spans="1:9" x14ac:dyDescent="0.3">
      <c r="A199" s="8">
        <v>43616</v>
      </c>
      <c r="B199" s="9">
        <v>84.75</v>
      </c>
      <c r="C199" s="39">
        <v>0</v>
      </c>
      <c r="D199" s="40">
        <v>0</v>
      </c>
      <c r="E199" s="9">
        <v>84.4</v>
      </c>
      <c r="F199" s="9">
        <v>83.97</v>
      </c>
      <c r="G199" s="9">
        <v>84.75</v>
      </c>
      <c r="H199" s="41">
        <v>6417790</v>
      </c>
      <c r="I199" s="9">
        <v>541495970</v>
      </c>
    </row>
    <row r="200" spans="1:9" x14ac:dyDescent="0.3">
      <c r="A200" s="8">
        <v>43615</v>
      </c>
      <c r="B200" s="9">
        <v>84.75</v>
      </c>
      <c r="C200" s="39">
        <v>0.45000000000000301</v>
      </c>
      <c r="D200" s="40">
        <v>5.3380782918149797E-3</v>
      </c>
      <c r="E200" s="9">
        <v>84.41</v>
      </c>
      <c r="F200" s="9">
        <v>83.85</v>
      </c>
      <c r="G200" s="9">
        <v>84.86</v>
      </c>
      <c r="H200" s="41">
        <v>6767800</v>
      </c>
      <c r="I200" s="9">
        <v>571461888</v>
      </c>
    </row>
    <row r="201" spans="1:9" x14ac:dyDescent="0.3">
      <c r="A201" s="8">
        <v>43614</v>
      </c>
      <c r="B201" s="9">
        <v>84.3</v>
      </c>
      <c r="C201" s="39">
        <v>0.79999999999999705</v>
      </c>
      <c r="D201" s="40">
        <v>9.5808383233532603E-3</v>
      </c>
      <c r="E201" s="9">
        <v>83.49</v>
      </c>
      <c r="F201" s="9">
        <v>83.23</v>
      </c>
      <c r="G201" s="9">
        <v>84.33</v>
      </c>
      <c r="H201" s="41">
        <v>8153520</v>
      </c>
      <c r="I201" s="9">
        <v>684068978</v>
      </c>
    </row>
    <row r="202" spans="1:9" x14ac:dyDescent="0.3">
      <c r="A202" s="8">
        <v>43613</v>
      </c>
      <c r="B202" s="9">
        <v>83.5</v>
      </c>
      <c r="C202" s="39">
        <v>-0.79999999999999705</v>
      </c>
      <c r="D202" s="40">
        <v>-9.4899169632265395E-3</v>
      </c>
      <c r="E202" s="9">
        <v>84.32</v>
      </c>
      <c r="F202" s="9">
        <v>83.4</v>
      </c>
      <c r="G202" s="9">
        <v>84.4</v>
      </c>
      <c r="H202" s="41">
        <v>11528650</v>
      </c>
      <c r="I202" s="9">
        <v>964560378</v>
      </c>
    </row>
    <row r="203" spans="1:9" x14ac:dyDescent="0.3">
      <c r="A203" s="8">
        <v>43612</v>
      </c>
      <c r="B203" s="9">
        <v>84.3</v>
      </c>
      <c r="C203" s="39">
        <v>0.70999999999999397</v>
      </c>
      <c r="D203" s="40">
        <v>8.4938389759539896E-3</v>
      </c>
      <c r="E203" s="9">
        <v>83.75</v>
      </c>
      <c r="F203" s="9">
        <v>83.74</v>
      </c>
      <c r="G203" s="9">
        <v>84.47</v>
      </c>
      <c r="H203" s="41">
        <v>4245220</v>
      </c>
      <c r="I203" s="9">
        <v>357469694</v>
      </c>
    </row>
    <row r="204" spans="1:9" x14ac:dyDescent="0.3">
      <c r="A204" s="8">
        <v>43609</v>
      </c>
      <c r="B204" s="9">
        <v>83.59</v>
      </c>
      <c r="C204" s="39">
        <v>-0.310000000000002</v>
      </c>
      <c r="D204" s="40">
        <v>-3.6948748510131401E-3</v>
      </c>
      <c r="E204" s="9">
        <v>84</v>
      </c>
      <c r="F204" s="9">
        <v>83.59</v>
      </c>
      <c r="G204" s="9">
        <v>84.7</v>
      </c>
      <c r="H204" s="41">
        <v>5685820</v>
      </c>
      <c r="I204" s="9">
        <v>478184456</v>
      </c>
    </row>
    <row r="205" spans="1:9" x14ac:dyDescent="0.3">
      <c r="A205" s="8">
        <v>43608</v>
      </c>
      <c r="B205" s="9">
        <v>83.9</v>
      </c>
      <c r="C205" s="39">
        <v>-0.66999999999998705</v>
      </c>
      <c r="D205" s="40">
        <v>-7.9224311221471905E-3</v>
      </c>
      <c r="E205" s="9">
        <v>84.49</v>
      </c>
      <c r="F205" s="9">
        <v>83.83</v>
      </c>
      <c r="G205" s="9">
        <v>84.92</v>
      </c>
      <c r="H205" s="41">
        <v>6099530</v>
      </c>
      <c r="I205" s="9">
        <v>514614284</v>
      </c>
    </row>
    <row r="206" spans="1:9" x14ac:dyDescent="0.3">
      <c r="A206" s="8">
        <v>43607</v>
      </c>
      <c r="B206" s="9">
        <v>84.57</v>
      </c>
      <c r="C206" s="39">
        <v>0.36999999999999</v>
      </c>
      <c r="D206" s="40">
        <v>4.3942992874108104E-3</v>
      </c>
      <c r="E206" s="9">
        <v>84.59</v>
      </c>
      <c r="F206" s="9">
        <v>84.24</v>
      </c>
      <c r="G206" s="9">
        <v>84.96</v>
      </c>
      <c r="H206" s="41">
        <v>5452260</v>
      </c>
      <c r="I206" s="9">
        <v>461962353</v>
      </c>
    </row>
    <row r="207" spans="1:9" x14ac:dyDescent="0.3">
      <c r="A207" s="8">
        <v>43606</v>
      </c>
      <c r="B207" s="9">
        <v>84.2</v>
      </c>
      <c r="C207" s="39">
        <v>4.9999999999997199E-2</v>
      </c>
      <c r="D207" s="40">
        <v>5.9417706476526605E-4</v>
      </c>
      <c r="E207" s="9">
        <v>84.43</v>
      </c>
      <c r="F207" s="9">
        <v>84.03</v>
      </c>
      <c r="G207" s="9">
        <v>85.07</v>
      </c>
      <c r="H207" s="41">
        <v>6457350</v>
      </c>
      <c r="I207" s="9">
        <v>545054789</v>
      </c>
    </row>
    <row r="208" spans="1:9" x14ac:dyDescent="0.3">
      <c r="A208" s="8">
        <v>43605</v>
      </c>
      <c r="B208" s="9">
        <v>84.15</v>
      </c>
      <c r="C208" s="39">
        <v>0.35000000000000903</v>
      </c>
      <c r="D208" s="40">
        <v>4.1766109785203896E-3</v>
      </c>
      <c r="E208" s="9">
        <v>84</v>
      </c>
      <c r="F208" s="9">
        <v>83.42</v>
      </c>
      <c r="G208" s="9">
        <v>84.86</v>
      </c>
      <c r="H208" s="41">
        <v>8367240</v>
      </c>
      <c r="I208" s="9">
        <v>704809048</v>
      </c>
    </row>
    <row r="209" spans="1:9" x14ac:dyDescent="0.3">
      <c r="A209" s="8">
        <v>43602</v>
      </c>
      <c r="B209" s="9">
        <v>83.8</v>
      </c>
      <c r="C209" s="39">
        <v>-0.90000000000000602</v>
      </c>
      <c r="D209" s="40">
        <v>-1.0625737898465199E-2</v>
      </c>
      <c r="E209" s="9">
        <v>84.7</v>
      </c>
      <c r="F209" s="9">
        <v>83.38</v>
      </c>
      <c r="G209" s="9">
        <v>85.36</v>
      </c>
      <c r="H209" s="41">
        <v>9608250</v>
      </c>
      <c r="I209" s="9">
        <v>808651707</v>
      </c>
    </row>
    <row r="210" spans="1:9" x14ac:dyDescent="0.3">
      <c r="A210" s="8">
        <v>43601</v>
      </c>
      <c r="B210" s="9">
        <v>84.7</v>
      </c>
      <c r="C210" s="39">
        <v>-9.9999999999994302E-2</v>
      </c>
      <c r="D210" s="40">
        <v>-1.1792452830188E-3</v>
      </c>
      <c r="E210" s="9">
        <v>85.09</v>
      </c>
      <c r="F210" s="9">
        <v>84.4</v>
      </c>
      <c r="G210" s="9">
        <v>85.5</v>
      </c>
      <c r="H210" s="41">
        <v>9411380</v>
      </c>
      <c r="I210" s="9">
        <v>799504321</v>
      </c>
    </row>
    <row r="211" spans="1:9" x14ac:dyDescent="0.3">
      <c r="A211" s="8">
        <v>43600</v>
      </c>
      <c r="B211" s="9">
        <v>84.8</v>
      </c>
      <c r="C211" s="39">
        <v>-0.71000000000000796</v>
      </c>
      <c r="D211" s="40">
        <v>-8.3031224418197592E-3</v>
      </c>
      <c r="E211" s="9">
        <v>85.65</v>
      </c>
      <c r="F211" s="9">
        <v>83.9</v>
      </c>
      <c r="G211" s="9">
        <v>85.99</v>
      </c>
      <c r="H211" s="41">
        <v>10519820</v>
      </c>
      <c r="I211" s="9">
        <v>893366347</v>
      </c>
    </row>
    <row r="212" spans="1:9" x14ac:dyDescent="0.3">
      <c r="A212" s="8">
        <v>43599</v>
      </c>
      <c r="B212" s="9">
        <v>85.51</v>
      </c>
      <c r="C212" s="39">
        <v>-0.82999999999999796</v>
      </c>
      <c r="D212" s="40">
        <v>-9.6131572851517102E-3</v>
      </c>
      <c r="E212" s="9">
        <v>86.5</v>
      </c>
      <c r="F212" s="9">
        <v>85.27</v>
      </c>
      <c r="G212" s="9">
        <v>87.35</v>
      </c>
      <c r="H212" s="41">
        <v>9916440</v>
      </c>
      <c r="I212" s="9">
        <v>856457741</v>
      </c>
    </row>
    <row r="213" spans="1:9" x14ac:dyDescent="0.3">
      <c r="A213" s="8">
        <v>43598</v>
      </c>
      <c r="B213" s="9">
        <v>86.34</v>
      </c>
      <c r="C213" s="39">
        <v>-5.33</v>
      </c>
      <c r="D213" s="40">
        <v>-5.8143340242172999E-2</v>
      </c>
      <c r="E213" s="9">
        <v>84.98</v>
      </c>
      <c r="F213" s="9">
        <v>84.78</v>
      </c>
      <c r="G213" s="9">
        <v>87.36</v>
      </c>
      <c r="H213" s="41">
        <v>18992900</v>
      </c>
      <c r="I213" s="9">
        <v>1638702779</v>
      </c>
    </row>
    <row r="214" spans="1:9" x14ac:dyDescent="0.3">
      <c r="A214" s="8">
        <v>43595</v>
      </c>
      <c r="B214" s="9">
        <v>91.67</v>
      </c>
      <c r="C214" s="39">
        <v>-0.79999999999999705</v>
      </c>
      <c r="D214" s="40">
        <v>-8.6514545257921193E-3</v>
      </c>
      <c r="E214" s="9">
        <v>92.51</v>
      </c>
      <c r="F214" s="9">
        <v>91.55</v>
      </c>
      <c r="G214" s="9">
        <v>93.03</v>
      </c>
      <c r="H214" s="41">
        <v>17990890</v>
      </c>
      <c r="I214" s="9">
        <v>1656315061</v>
      </c>
    </row>
    <row r="215" spans="1:9" x14ac:dyDescent="0.3">
      <c r="A215" s="8">
        <v>43593</v>
      </c>
      <c r="B215" s="9">
        <v>92.47</v>
      </c>
      <c r="C215" s="39">
        <v>-1.33</v>
      </c>
      <c r="D215" s="40">
        <v>-1.4179104477611899E-2</v>
      </c>
      <c r="E215" s="9">
        <v>93.18</v>
      </c>
      <c r="F215" s="9">
        <v>92.03</v>
      </c>
      <c r="G215" s="9">
        <v>93.87</v>
      </c>
      <c r="H215" s="41">
        <v>13456200</v>
      </c>
      <c r="I215" s="9">
        <v>1249922189</v>
      </c>
    </row>
    <row r="216" spans="1:9" x14ac:dyDescent="0.3">
      <c r="A216" s="8">
        <v>43592</v>
      </c>
      <c r="B216" s="9">
        <v>93.8</v>
      </c>
      <c r="C216" s="39">
        <v>0.62999999999999501</v>
      </c>
      <c r="D216" s="40">
        <v>6.7618332081141501E-3</v>
      </c>
      <c r="E216" s="9">
        <v>93.02</v>
      </c>
      <c r="F216" s="9">
        <v>92.25</v>
      </c>
      <c r="G216" s="9">
        <v>93.84</v>
      </c>
      <c r="H216" s="41">
        <v>12181650</v>
      </c>
      <c r="I216" s="9">
        <v>1135895111</v>
      </c>
    </row>
    <row r="217" spans="1:9" x14ac:dyDescent="0.3">
      <c r="A217" s="8">
        <v>43591</v>
      </c>
      <c r="B217" s="9">
        <v>93.17</v>
      </c>
      <c r="C217" s="39">
        <v>1.34</v>
      </c>
      <c r="D217" s="40">
        <v>1.45921812043995E-2</v>
      </c>
      <c r="E217" s="9">
        <v>91.5</v>
      </c>
      <c r="F217" s="9">
        <v>91.06</v>
      </c>
      <c r="G217" s="9">
        <v>93.17</v>
      </c>
      <c r="H217" s="41">
        <v>10812290</v>
      </c>
      <c r="I217" s="9">
        <v>999015570</v>
      </c>
    </row>
    <row r="218" spans="1:9" x14ac:dyDescent="0.3">
      <c r="A218" s="8">
        <v>43588</v>
      </c>
      <c r="B218" s="9">
        <v>91.83</v>
      </c>
      <c r="C218" s="39">
        <v>1.03</v>
      </c>
      <c r="D218" s="40">
        <v>1.13436123348018E-2</v>
      </c>
      <c r="E218" s="9">
        <v>91.02</v>
      </c>
      <c r="F218" s="9">
        <v>90.89</v>
      </c>
      <c r="G218" s="9">
        <v>92.15</v>
      </c>
      <c r="H218" s="41">
        <v>11375240</v>
      </c>
      <c r="I218" s="9">
        <v>1044070324</v>
      </c>
    </row>
    <row r="219" spans="1:9" x14ac:dyDescent="0.3">
      <c r="A219" s="8">
        <v>43587</v>
      </c>
      <c r="B219" s="9">
        <v>90.8</v>
      </c>
      <c r="C219" s="39">
        <v>-0.25</v>
      </c>
      <c r="D219" s="40">
        <v>-2.7457440966501901E-3</v>
      </c>
      <c r="E219" s="9">
        <v>90.78</v>
      </c>
      <c r="F219" s="9">
        <v>90.7</v>
      </c>
      <c r="G219" s="9">
        <v>91.32</v>
      </c>
      <c r="H219" s="41">
        <v>7616420</v>
      </c>
      <c r="I219" s="9">
        <v>692480097</v>
      </c>
    </row>
    <row r="220" spans="1:9" x14ac:dyDescent="0.3">
      <c r="A220" s="8">
        <v>43585</v>
      </c>
      <c r="B220" s="9">
        <v>91.05</v>
      </c>
      <c r="C220" s="39">
        <v>-0.63000000000001</v>
      </c>
      <c r="D220" s="40">
        <v>-6.8717277486912004E-3</v>
      </c>
      <c r="E220" s="9">
        <v>91</v>
      </c>
      <c r="F220" s="9">
        <v>89.88</v>
      </c>
      <c r="G220" s="9">
        <v>91.05</v>
      </c>
      <c r="H220" s="41">
        <v>20192260</v>
      </c>
      <c r="I220" s="9">
        <v>1828872475</v>
      </c>
    </row>
    <row r="221" spans="1:9" x14ac:dyDescent="0.3">
      <c r="A221" s="8">
        <v>43584</v>
      </c>
      <c r="B221" s="9">
        <v>91.68</v>
      </c>
      <c r="C221" s="39">
        <v>0.69000000000001205</v>
      </c>
      <c r="D221" s="40">
        <v>7.5832509066931803E-3</v>
      </c>
      <c r="E221" s="9">
        <v>91.1</v>
      </c>
      <c r="F221" s="9">
        <v>91.05</v>
      </c>
      <c r="G221" s="9">
        <v>92.4</v>
      </c>
      <c r="H221" s="41">
        <v>11688710</v>
      </c>
      <c r="I221" s="9">
        <v>1074738898</v>
      </c>
    </row>
    <row r="222" spans="1:9" x14ac:dyDescent="0.3">
      <c r="A222" s="8">
        <v>43581</v>
      </c>
      <c r="B222" s="9">
        <v>90.99</v>
      </c>
      <c r="C222" s="39">
        <v>0.28999999999999199</v>
      </c>
      <c r="D222" s="40">
        <v>3.1973539140021201E-3</v>
      </c>
      <c r="E222" s="9">
        <v>90.7</v>
      </c>
      <c r="F222" s="9">
        <v>90.17</v>
      </c>
      <c r="G222" s="9">
        <v>91.21</v>
      </c>
      <c r="H222" s="41">
        <v>8270420</v>
      </c>
      <c r="I222" s="9">
        <v>748879657</v>
      </c>
    </row>
    <row r="223" spans="1:9" x14ac:dyDescent="0.3">
      <c r="A223" s="8">
        <v>43580</v>
      </c>
      <c r="B223" s="9">
        <v>90.7</v>
      </c>
      <c r="C223" s="39">
        <v>-0.61999999999999</v>
      </c>
      <c r="D223" s="40">
        <v>-6.7893123083660797E-3</v>
      </c>
      <c r="E223" s="9">
        <v>91.33</v>
      </c>
      <c r="F223" s="9">
        <v>90.7</v>
      </c>
      <c r="G223" s="9">
        <v>91.54</v>
      </c>
      <c r="H223" s="41">
        <v>8380260</v>
      </c>
      <c r="I223" s="9">
        <v>762438719</v>
      </c>
    </row>
    <row r="224" spans="1:9" x14ac:dyDescent="0.3">
      <c r="A224" s="8">
        <v>43579</v>
      </c>
      <c r="B224" s="9">
        <v>91.32</v>
      </c>
      <c r="C224" s="39">
        <v>-0.18000000000000699</v>
      </c>
      <c r="D224" s="40">
        <v>-1.9672131147541699E-3</v>
      </c>
      <c r="E224" s="9">
        <v>91.59</v>
      </c>
      <c r="F224" s="9">
        <v>91.11</v>
      </c>
      <c r="G224" s="9">
        <v>91.59</v>
      </c>
      <c r="H224" s="41">
        <v>6129800</v>
      </c>
      <c r="I224" s="9">
        <v>559468382</v>
      </c>
    </row>
    <row r="225" spans="1:9" x14ac:dyDescent="0.3">
      <c r="A225" s="8">
        <v>43578</v>
      </c>
      <c r="B225" s="9">
        <v>91.5</v>
      </c>
      <c r="C225" s="39">
        <v>-0.68999999999999795</v>
      </c>
      <c r="D225" s="40">
        <v>-7.4845427920598503E-3</v>
      </c>
      <c r="E225" s="9">
        <v>92.4</v>
      </c>
      <c r="F225" s="9">
        <v>91.43</v>
      </c>
      <c r="G225" s="9">
        <v>92.7</v>
      </c>
      <c r="H225" s="41">
        <v>7775360</v>
      </c>
      <c r="I225" s="9">
        <v>715148532</v>
      </c>
    </row>
    <row r="226" spans="1:9" x14ac:dyDescent="0.3">
      <c r="A226" s="8">
        <v>43577</v>
      </c>
      <c r="B226" s="9">
        <v>92.19</v>
      </c>
      <c r="C226" s="39">
        <v>0.59000000000000297</v>
      </c>
      <c r="D226" s="40">
        <v>6.4410480349345401E-3</v>
      </c>
      <c r="E226" s="9">
        <v>92</v>
      </c>
      <c r="F226" s="9">
        <v>91.71</v>
      </c>
      <c r="G226" s="9">
        <v>92.4</v>
      </c>
      <c r="H226" s="41">
        <v>4893970</v>
      </c>
      <c r="I226" s="9">
        <v>450601644</v>
      </c>
    </row>
    <row r="227" spans="1:9" x14ac:dyDescent="0.3">
      <c r="A227" s="8">
        <v>43574</v>
      </c>
      <c r="B227" s="9">
        <v>91.6</v>
      </c>
      <c r="C227" s="39">
        <v>0.34999999999999398</v>
      </c>
      <c r="D227" s="40">
        <v>3.8356164383561001E-3</v>
      </c>
      <c r="E227" s="9">
        <v>91.18</v>
      </c>
      <c r="F227" s="9">
        <v>91.1</v>
      </c>
      <c r="G227" s="9">
        <v>92</v>
      </c>
      <c r="H227" s="41">
        <v>4332600</v>
      </c>
      <c r="I227" s="9">
        <v>397113383</v>
      </c>
    </row>
    <row r="228" spans="1:9" x14ac:dyDescent="0.3">
      <c r="A228" s="8">
        <v>43573</v>
      </c>
      <c r="B228" s="9">
        <v>91.25</v>
      </c>
      <c r="C228" s="39">
        <v>4.9999999999997199E-2</v>
      </c>
      <c r="D228" s="40">
        <v>5.4824561403505701E-4</v>
      </c>
      <c r="E228" s="9">
        <v>91.01</v>
      </c>
      <c r="F228" s="9">
        <v>90.81</v>
      </c>
      <c r="G228" s="9">
        <v>91.47</v>
      </c>
      <c r="H228" s="41">
        <v>3543620</v>
      </c>
      <c r="I228" s="9">
        <v>323076709</v>
      </c>
    </row>
    <row r="229" spans="1:9" x14ac:dyDescent="0.3">
      <c r="A229" s="8">
        <v>43572</v>
      </c>
      <c r="B229" s="9">
        <v>91.2</v>
      </c>
      <c r="C229" s="39">
        <v>0.15000000000000599</v>
      </c>
      <c r="D229" s="40">
        <v>1.64744645799018E-3</v>
      </c>
      <c r="E229" s="9">
        <v>91.35</v>
      </c>
      <c r="F229" s="9">
        <v>90.71</v>
      </c>
      <c r="G229" s="9">
        <v>91.58</v>
      </c>
      <c r="H229" s="41">
        <v>7847250</v>
      </c>
      <c r="I229" s="9">
        <v>714445870</v>
      </c>
    </row>
    <row r="230" spans="1:9" x14ac:dyDescent="0.3">
      <c r="A230" s="8">
        <v>43571</v>
      </c>
      <c r="B230" s="9">
        <v>91.05</v>
      </c>
      <c r="C230" s="39">
        <v>-0.40999999999999698</v>
      </c>
      <c r="D230" s="40">
        <v>-4.4828340258035899E-3</v>
      </c>
      <c r="E230" s="9">
        <v>91.8</v>
      </c>
      <c r="F230" s="9">
        <v>90.86</v>
      </c>
      <c r="G230" s="9">
        <v>92.05</v>
      </c>
      <c r="H230" s="41">
        <v>10993420</v>
      </c>
      <c r="I230" s="9">
        <v>1003626230</v>
      </c>
    </row>
    <row r="231" spans="1:9" x14ac:dyDescent="0.3">
      <c r="A231" s="8">
        <v>43570</v>
      </c>
      <c r="B231" s="9">
        <v>91.46</v>
      </c>
      <c r="C231" s="39">
        <v>5.9999999999988098E-2</v>
      </c>
      <c r="D231" s="40">
        <v>6.5645514223181705E-4</v>
      </c>
      <c r="E231" s="9">
        <v>91.5</v>
      </c>
      <c r="F231" s="9">
        <v>91.25</v>
      </c>
      <c r="G231" s="9">
        <v>91.9</v>
      </c>
      <c r="H231" s="41">
        <v>7389940</v>
      </c>
      <c r="I231" s="9">
        <v>676209388</v>
      </c>
    </row>
    <row r="232" spans="1:9" x14ac:dyDescent="0.3">
      <c r="A232" s="8">
        <v>43567</v>
      </c>
      <c r="B232" s="9">
        <v>91.4</v>
      </c>
      <c r="C232" s="39">
        <v>-9.9999999999994302E-2</v>
      </c>
      <c r="D232" s="40">
        <v>-1.0928961748633301E-3</v>
      </c>
      <c r="E232" s="9">
        <v>91.73</v>
      </c>
      <c r="F232" s="9">
        <v>91.22</v>
      </c>
      <c r="G232" s="9">
        <v>92.18</v>
      </c>
      <c r="H232" s="41">
        <v>6487920</v>
      </c>
      <c r="I232" s="9">
        <v>595050057</v>
      </c>
    </row>
    <row r="233" spans="1:9" x14ac:dyDescent="0.3">
      <c r="A233" s="8">
        <v>43566</v>
      </c>
      <c r="B233" s="9">
        <v>91.5</v>
      </c>
      <c r="C233" s="39">
        <v>-1.61</v>
      </c>
      <c r="D233" s="40">
        <v>-1.7291375792073901E-2</v>
      </c>
      <c r="E233" s="9">
        <v>93.15</v>
      </c>
      <c r="F233" s="9">
        <v>91.5</v>
      </c>
      <c r="G233" s="9">
        <v>93.37</v>
      </c>
      <c r="H233" s="41">
        <v>8429550</v>
      </c>
      <c r="I233" s="9">
        <v>777447386</v>
      </c>
    </row>
    <row r="234" spans="1:9" x14ac:dyDescent="0.3">
      <c r="A234" s="8">
        <v>43565</v>
      </c>
      <c r="B234" s="9">
        <v>93.11</v>
      </c>
      <c r="C234" s="39">
        <v>2.0699999999999901</v>
      </c>
      <c r="D234" s="40">
        <v>2.2737258347978798E-2</v>
      </c>
      <c r="E234" s="9">
        <v>91.26</v>
      </c>
      <c r="F234" s="9">
        <v>91.14</v>
      </c>
      <c r="G234" s="9">
        <v>93.8</v>
      </c>
      <c r="H234" s="41">
        <v>16333090</v>
      </c>
      <c r="I234" s="9">
        <v>1514863379</v>
      </c>
    </row>
    <row r="235" spans="1:9" x14ac:dyDescent="0.3">
      <c r="A235" s="8">
        <v>43564</v>
      </c>
      <c r="B235" s="9">
        <v>91.04</v>
      </c>
      <c r="C235" s="39">
        <v>4.0000000000006301E-2</v>
      </c>
      <c r="D235" s="40">
        <v>4.3956043956050797E-4</v>
      </c>
      <c r="E235" s="9">
        <v>91</v>
      </c>
      <c r="F235" s="9">
        <v>90.8</v>
      </c>
      <c r="G235" s="9">
        <v>91.43</v>
      </c>
      <c r="H235" s="41">
        <v>9225520</v>
      </c>
      <c r="I235" s="9">
        <v>840217448</v>
      </c>
    </row>
    <row r="236" spans="1:9" x14ac:dyDescent="0.3">
      <c r="A236" s="8">
        <v>43563</v>
      </c>
      <c r="B236" s="9">
        <v>91</v>
      </c>
      <c r="C236" s="39">
        <v>-1.9999999999996E-2</v>
      </c>
      <c r="D236" s="40">
        <v>-2.19731927048957E-4</v>
      </c>
      <c r="E236" s="9">
        <v>91.38</v>
      </c>
      <c r="F236" s="9">
        <v>90.86</v>
      </c>
      <c r="G236" s="9">
        <v>91.55</v>
      </c>
      <c r="H236" s="41">
        <v>7605620</v>
      </c>
      <c r="I236" s="9">
        <v>693276598</v>
      </c>
    </row>
    <row r="237" spans="1:9" x14ac:dyDescent="0.3">
      <c r="A237" s="8">
        <v>43560</v>
      </c>
      <c r="B237" s="9">
        <v>91.02</v>
      </c>
      <c r="C237" s="39">
        <v>-0.25</v>
      </c>
      <c r="D237" s="40">
        <v>-2.73912567108579E-3</v>
      </c>
      <c r="E237" s="9">
        <v>91.21</v>
      </c>
      <c r="F237" s="9">
        <v>90.97</v>
      </c>
      <c r="G237" s="9">
        <v>92</v>
      </c>
      <c r="H237" s="41">
        <v>4290360</v>
      </c>
      <c r="I237" s="9">
        <v>392464707</v>
      </c>
    </row>
    <row r="238" spans="1:9" x14ac:dyDescent="0.3">
      <c r="A238" s="8">
        <v>43559</v>
      </c>
      <c r="B238" s="9">
        <v>91.27</v>
      </c>
      <c r="C238" s="39">
        <v>0.5</v>
      </c>
      <c r="D238" s="40">
        <v>5.5084278946788603E-3</v>
      </c>
      <c r="E238" s="9">
        <v>91.03</v>
      </c>
      <c r="F238" s="9">
        <v>90.55</v>
      </c>
      <c r="G238" s="9">
        <v>91.5</v>
      </c>
      <c r="H238" s="41">
        <v>4275170</v>
      </c>
      <c r="I238" s="9">
        <v>389381465</v>
      </c>
    </row>
    <row r="239" spans="1:9" x14ac:dyDescent="0.3">
      <c r="A239" s="8">
        <v>43558</v>
      </c>
      <c r="B239" s="9">
        <v>90.77</v>
      </c>
      <c r="C239" s="39">
        <v>-1.37</v>
      </c>
      <c r="D239" s="40">
        <v>-1.4868678098545699E-2</v>
      </c>
      <c r="E239" s="9">
        <v>92.03</v>
      </c>
      <c r="F239" s="9">
        <v>90.71</v>
      </c>
      <c r="G239" s="9">
        <v>92.8</v>
      </c>
      <c r="H239" s="41">
        <v>9538690</v>
      </c>
      <c r="I239" s="9">
        <v>871739837</v>
      </c>
    </row>
    <row r="240" spans="1:9" x14ac:dyDescent="0.3">
      <c r="A240" s="8">
        <v>43557</v>
      </c>
      <c r="B240" s="9">
        <v>92.14</v>
      </c>
      <c r="C240" s="39">
        <v>-0.20000000000000301</v>
      </c>
      <c r="D240" s="40">
        <v>-2.1659085986571701E-3</v>
      </c>
      <c r="E240" s="9">
        <v>92.39</v>
      </c>
      <c r="F240" s="9">
        <v>92.03</v>
      </c>
      <c r="G240" s="9">
        <v>92.95</v>
      </c>
      <c r="H240" s="41">
        <v>4944180</v>
      </c>
      <c r="I240" s="9">
        <v>457681054</v>
      </c>
    </row>
    <row r="241" spans="1:9" x14ac:dyDescent="0.3">
      <c r="A241" s="8">
        <v>43556</v>
      </c>
      <c r="B241" s="9">
        <v>92.34</v>
      </c>
      <c r="C241" s="39">
        <v>1.04000000000001</v>
      </c>
      <c r="D241" s="40">
        <v>1.13910186199344E-2</v>
      </c>
      <c r="E241" s="9">
        <v>91.58</v>
      </c>
      <c r="F241" s="9">
        <v>91.42</v>
      </c>
      <c r="G241" s="9">
        <v>92.46</v>
      </c>
      <c r="H241" s="41">
        <v>6002850</v>
      </c>
      <c r="I241" s="9">
        <v>553022999</v>
      </c>
    </row>
    <row r="242" spans="1:9" x14ac:dyDescent="0.3">
      <c r="A242" s="8">
        <v>43553</v>
      </c>
      <c r="B242" s="9">
        <v>91.3</v>
      </c>
      <c r="C242" s="39">
        <v>0.65999999999999703</v>
      </c>
      <c r="D242" s="40">
        <v>7.2815533980582102E-3</v>
      </c>
      <c r="E242" s="9">
        <v>90.72</v>
      </c>
      <c r="F242" s="9">
        <v>90.64</v>
      </c>
      <c r="G242" s="9">
        <v>91.66</v>
      </c>
      <c r="H242" s="41">
        <v>8163140</v>
      </c>
      <c r="I242" s="9">
        <v>744344268</v>
      </c>
    </row>
    <row r="243" spans="1:9" x14ac:dyDescent="0.3">
      <c r="A243" s="8">
        <v>43552</v>
      </c>
      <c r="B243" s="9">
        <v>90.64</v>
      </c>
      <c r="C243" s="39">
        <v>3.0000000000001099E-2</v>
      </c>
      <c r="D243" s="40">
        <v>3.3108928374352901E-4</v>
      </c>
      <c r="E243" s="9">
        <v>90.3</v>
      </c>
      <c r="F243" s="9">
        <v>90.11</v>
      </c>
      <c r="G243" s="9">
        <v>90.75</v>
      </c>
      <c r="H243" s="41">
        <v>1959310</v>
      </c>
      <c r="I243" s="9">
        <v>177311387</v>
      </c>
    </row>
    <row r="244" spans="1:9" x14ac:dyDescent="0.3">
      <c r="A244" s="8">
        <v>43551</v>
      </c>
      <c r="B244" s="9">
        <v>90.61</v>
      </c>
      <c r="C244" s="39">
        <v>-0.45999999999999402</v>
      </c>
      <c r="D244" s="40">
        <v>-5.0510596244646303E-3</v>
      </c>
      <c r="E244" s="9">
        <v>91.2</v>
      </c>
      <c r="F244" s="9">
        <v>90.2</v>
      </c>
      <c r="G244" s="9">
        <v>91.58</v>
      </c>
      <c r="H244" s="41">
        <v>4959270</v>
      </c>
      <c r="I244" s="9">
        <v>449932242</v>
      </c>
    </row>
    <row r="245" spans="1:9" x14ac:dyDescent="0.3">
      <c r="A245" s="8">
        <v>43550</v>
      </c>
      <c r="B245" s="9">
        <v>91.07</v>
      </c>
      <c r="C245" s="39">
        <v>0.56999999999999296</v>
      </c>
      <c r="D245" s="40">
        <v>6.2983425414363898E-3</v>
      </c>
      <c r="E245" s="9">
        <v>90.62</v>
      </c>
      <c r="F245" s="9">
        <v>90.27</v>
      </c>
      <c r="G245" s="9">
        <v>91.78</v>
      </c>
      <c r="H245" s="41">
        <v>7158170</v>
      </c>
      <c r="I245" s="9">
        <v>652113321</v>
      </c>
    </row>
    <row r="246" spans="1:9" x14ac:dyDescent="0.3">
      <c r="A246" s="8">
        <v>43549</v>
      </c>
      <c r="B246" s="9">
        <v>90.5</v>
      </c>
      <c r="C246" s="39">
        <v>1.42</v>
      </c>
      <c r="D246" s="40">
        <v>1.5940727436012599E-2</v>
      </c>
      <c r="E246" s="9">
        <v>89.08</v>
      </c>
      <c r="F246" s="9">
        <v>88.4</v>
      </c>
      <c r="G246" s="9">
        <v>90.63</v>
      </c>
      <c r="H246" s="41">
        <v>12924750</v>
      </c>
      <c r="I246" s="9">
        <v>1157721799</v>
      </c>
    </row>
    <row r="247" spans="1:9" x14ac:dyDescent="0.3">
      <c r="A247" s="8">
        <v>43546</v>
      </c>
      <c r="B247" s="9">
        <v>89.08</v>
      </c>
      <c r="C247" s="39">
        <v>-1.55</v>
      </c>
      <c r="D247" s="40">
        <v>-1.7102504689396399E-2</v>
      </c>
      <c r="E247" s="9">
        <v>90.66</v>
      </c>
      <c r="F247" s="9">
        <v>89.05</v>
      </c>
      <c r="G247" s="9">
        <v>90.88</v>
      </c>
      <c r="H247" s="41">
        <v>8473080</v>
      </c>
      <c r="I247" s="9">
        <v>759320843</v>
      </c>
    </row>
    <row r="248" spans="1:9" x14ac:dyDescent="0.3">
      <c r="A248" s="8">
        <v>43545</v>
      </c>
      <c r="B248" s="9">
        <v>90.63</v>
      </c>
      <c r="C248" s="39">
        <v>8.99999999999892E-2</v>
      </c>
      <c r="D248" s="40">
        <v>9.9403578528815101E-4</v>
      </c>
      <c r="E248" s="9">
        <v>90.8</v>
      </c>
      <c r="F248" s="9">
        <v>90.31</v>
      </c>
      <c r="G248" s="9">
        <v>90.9</v>
      </c>
      <c r="H248" s="41">
        <v>9204100</v>
      </c>
      <c r="I248" s="9">
        <v>833134556</v>
      </c>
    </row>
    <row r="249" spans="1:9" x14ac:dyDescent="0.3">
      <c r="A249" s="8">
        <v>43544</v>
      </c>
      <c r="B249" s="9">
        <v>90.54</v>
      </c>
      <c r="C249" s="39">
        <v>-0.56999999999999296</v>
      </c>
      <c r="D249" s="40">
        <v>-6.2561738557786496E-3</v>
      </c>
      <c r="E249" s="9">
        <v>91.16</v>
      </c>
      <c r="F249" s="9">
        <v>90.11</v>
      </c>
      <c r="G249" s="9">
        <v>91.29</v>
      </c>
      <c r="H249" s="41">
        <v>6147740</v>
      </c>
      <c r="I249" s="9">
        <v>557596303</v>
      </c>
    </row>
    <row r="250" spans="1:9" x14ac:dyDescent="0.3">
      <c r="A250" s="8">
        <v>43543</v>
      </c>
      <c r="B250" s="9">
        <v>91.11</v>
      </c>
      <c r="C250" s="39">
        <v>-0.34000000000000302</v>
      </c>
      <c r="D250" s="40">
        <v>-3.7178786221979598E-3</v>
      </c>
      <c r="E250" s="9">
        <v>91.71</v>
      </c>
      <c r="F250" s="9">
        <v>90.9</v>
      </c>
      <c r="G250" s="9">
        <v>91.94</v>
      </c>
      <c r="H250" s="41">
        <v>5815800</v>
      </c>
      <c r="I250" s="9">
        <v>530622120</v>
      </c>
    </row>
    <row r="251" spans="1:9" x14ac:dyDescent="0.3">
      <c r="A251" s="8">
        <v>43542</v>
      </c>
      <c r="B251" s="9">
        <v>91.45</v>
      </c>
      <c r="C251" s="39">
        <v>0.37000000000000499</v>
      </c>
      <c r="D251" s="40">
        <v>4.0623627580149797E-3</v>
      </c>
      <c r="E251" s="9">
        <v>91.5</v>
      </c>
      <c r="F251" s="9">
        <v>90.77</v>
      </c>
      <c r="G251" s="9">
        <v>91.94</v>
      </c>
      <c r="H251" s="41">
        <v>5731780</v>
      </c>
      <c r="I251" s="9">
        <v>523642267</v>
      </c>
    </row>
    <row r="252" spans="1:9" x14ac:dyDescent="0.3">
      <c r="A252" s="8">
        <v>43539</v>
      </c>
      <c r="B252" s="9">
        <v>91.08</v>
      </c>
      <c r="C252" s="39">
        <v>-0.42000000000000198</v>
      </c>
      <c r="D252" s="40">
        <v>-4.5901639344262503E-3</v>
      </c>
      <c r="E252" s="9">
        <v>91.66</v>
      </c>
      <c r="F252" s="9">
        <v>90.71</v>
      </c>
      <c r="G252" s="9">
        <v>91.81</v>
      </c>
      <c r="H252" s="41">
        <v>6697700</v>
      </c>
      <c r="I252" s="9">
        <v>611045301</v>
      </c>
    </row>
    <row r="253" spans="1:9" x14ac:dyDescent="0.3">
      <c r="A253" s="8">
        <v>43538</v>
      </c>
      <c r="B253" s="9">
        <v>91.5</v>
      </c>
      <c r="C253" s="39">
        <v>-0.31999999999999301</v>
      </c>
      <c r="D253" s="40">
        <v>-3.4850795033760998E-3</v>
      </c>
      <c r="E253" s="9">
        <v>92</v>
      </c>
      <c r="F253" s="9">
        <v>91</v>
      </c>
      <c r="G253" s="9">
        <v>92.21</v>
      </c>
      <c r="H253" s="41">
        <v>7144510</v>
      </c>
      <c r="I253" s="9">
        <v>652253129</v>
      </c>
    </row>
    <row r="254" spans="1:9" x14ac:dyDescent="0.3">
      <c r="A254" s="8">
        <v>43537</v>
      </c>
      <c r="B254" s="9">
        <v>91.82</v>
      </c>
      <c r="C254" s="39">
        <v>-1.1800000000000099</v>
      </c>
      <c r="D254" s="40">
        <v>-1.2688172043010801E-2</v>
      </c>
      <c r="E254" s="9">
        <v>93</v>
      </c>
      <c r="F254" s="9">
        <v>91.62</v>
      </c>
      <c r="G254" s="9">
        <v>93.69</v>
      </c>
      <c r="H254" s="41">
        <v>10083190</v>
      </c>
      <c r="I254" s="9">
        <v>931155914</v>
      </c>
    </row>
    <row r="255" spans="1:9" x14ac:dyDescent="0.3">
      <c r="A255" s="8">
        <v>43536</v>
      </c>
      <c r="B255" s="9">
        <v>93</v>
      </c>
      <c r="C255" s="39">
        <v>-0.14000000000000101</v>
      </c>
      <c r="D255" s="40">
        <v>-1.5031135924414899E-3</v>
      </c>
      <c r="E255" s="9">
        <v>93.67</v>
      </c>
      <c r="F255" s="9">
        <v>92.91</v>
      </c>
      <c r="G255" s="9">
        <v>94.1</v>
      </c>
      <c r="H255" s="41">
        <v>6410460</v>
      </c>
      <c r="I255" s="9">
        <v>598827841</v>
      </c>
    </row>
    <row r="256" spans="1:9" x14ac:dyDescent="0.3">
      <c r="A256" s="8">
        <v>43535</v>
      </c>
      <c r="B256" s="9">
        <v>93.14</v>
      </c>
      <c r="C256" s="39">
        <v>-0.81000000000000205</v>
      </c>
      <c r="D256" s="40">
        <v>-8.6216072378925198E-3</v>
      </c>
      <c r="E256" s="9">
        <v>93.65</v>
      </c>
      <c r="F256" s="9">
        <v>93.03</v>
      </c>
      <c r="G256" s="9">
        <v>94.92</v>
      </c>
      <c r="H256" s="41">
        <v>7564350</v>
      </c>
      <c r="I256" s="9">
        <v>711041622</v>
      </c>
    </row>
    <row r="257" spans="1:9" x14ac:dyDescent="0.3">
      <c r="A257" s="8">
        <v>43531</v>
      </c>
      <c r="B257" s="9">
        <v>93.95</v>
      </c>
      <c r="C257" s="39">
        <v>0.35000000000000903</v>
      </c>
      <c r="D257" s="40">
        <v>3.7393162393163301E-3</v>
      </c>
      <c r="E257" s="9">
        <v>93.59</v>
      </c>
      <c r="F257" s="9">
        <v>93.09</v>
      </c>
      <c r="G257" s="9">
        <v>94.72</v>
      </c>
      <c r="H257" s="41">
        <v>8672430</v>
      </c>
      <c r="I257" s="9">
        <v>814901693</v>
      </c>
    </row>
    <row r="258" spans="1:9" x14ac:dyDescent="0.3">
      <c r="A258" s="8">
        <v>43530</v>
      </c>
      <c r="B258" s="9">
        <v>93.6</v>
      </c>
      <c r="C258" s="39">
        <v>1.22</v>
      </c>
      <c r="D258" s="40">
        <v>1.3206321714656801E-2</v>
      </c>
      <c r="E258" s="9">
        <v>92.53</v>
      </c>
      <c r="F258" s="9">
        <v>92.53</v>
      </c>
      <c r="G258" s="9">
        <v>94.6</v>
      </c>
      <c r="H258" s="41">
        <v>13249020</v>
      </c>
      <c r="I258" s="9">
        <v>1240267584</v>
      </c>
    </row>
    <row r="259" spans="1:9" x14ac:dyDescent="0.3">
      <c r="A259" s="8">
        <v>43529</v>
      </c>
      <c r="B259" s="9">
        <v>92.38</v>
      </c>
      <c r="C259" s="39">
        <v>-6.0000000000002301E-2</v>
      </c>
      <c r="D259" s="40">
        <v>-6.4906966681092901E-4</v>
      </c>
      <c r="E259" s="9">
        <v>92.44</v>
      </c>
      <c r="F259" s="9">
        <v>91.6</v>
      </c>
      <c r="G259" s="9">
        <v>93.22</v>
      </c>
      <c r="H259" s="41">
        <v>7912110</v>
      </c>
      <c r="I259" s="9">
        <v>730629976</v>
      </c>
    </row>
    <row r="260" spans="1:9" x14ac:dyDescent="0.3">
      <c r="A260" s="8">
        <v>43528</v>
      </c>
      <c r="B260" s="9">
        <v>92.44</v>
      </c>
      <c r="C260" s="39">
        <v>0.87000000000000499</v>
      </c>
      <c r="D260" s="40">
        <v>9.5009282516108403E-3</v>
      </c>
      <c r="E260" s="9">
        <v>91.75</v>
      </c>
      <c r="F260" s="9">
        <v>91.44</v>
      </c>
      <c r="G260" s="9">
        <v>93.37</v>
      </c>
      <c r="H260" s="41">
        <v>9694490</v>
      </c>
      <c r="I260" s="9">
        <v>897220025</v>
      </c>
    </row>
    <row r="261" spans="1:9" x14ac:dyDescent="0.3">
      <c r="A261" s="8">
        <v>43525</v>
      </c>
      <c r="B261" s="9">
        <v>91.57</v>
      </c>
      <c r="C261" s="39">
        <v>0.34999999999999398</v>
      </c>
      <c r="D261" s="40">
        <v>3.8368778776583499E-3</v>
      </c>
      <c r="E261" s="9">
        <v>91.22</v>
      </c>
      <c r="F261" s="9">
        <v>90.72</v>
      </c>
      <c r="G261" s="9">
        <v>91.95</v>
      </c>
      <c r="H261" s="41">
        <v>7746690</v>
      </c>
      <c r="I261" s="9">
        <v>707798205</v>
      </c>
    </row>
    <row r="262" spans="1:9" x14ac:dyDescent="0.3">
      <c r="A262" s="8">
        <v>43524</v>
      </c>
      <c r="B262" s="9">
        <v>91.22</v>
      </c>
      <c r="C262" s="39">
        <v>0.54999999999999705</v>
      </c>
      <c r="D262" s="40">
        <v>6.0659534575934404E-3</v>
      </c>
      <c r="E262" s="9">
        <v>90.4</v>
      </c>
      <c r="F262" s="9">
        <v>89.91</v>
      </c>
      <c r="G262" s="9">
        <v>91.22</v>
      </c>
      <c r="H262" s="41">
        <v>5824150</v>
      </c>
      <c r="I262" s="9">
        <v>528318359</v>
      </c>
    </row>
    <row r="263" spans="1:9" x14ac:dyDescent="0.3">
      <c r="A263" s="8">
        <v>43523</v>
      </c>
      <c r="B263" s="9">
        <v>90.67</v>
      </c>
      <c r="C263" s="39">
        <v>0.239999999999995</v>
      </c>
      <c r="D263" s="40">
        <v>2.65398650890186E-3</v>
      </c>
      <c r="E263" s="9">
        <v>90.55</v>
      </c>
      <c r="F263" s="9">
        <v>89.94</v>
      </c>
      <c r="G263" s="9">
        <v>91.16</v>
      </c>
      <c r="H263" s="41">
        <v>8752610</v>
      </c>
      <c r="I263" s="9">
        <v>792236413</v>
      </c>
    </row>
    <row r="264" spans="1:9" x14ac:dyDescent="0.3">
      <c r="A264" s="8">
        <v>43522</v>
      </c>
      <c r="B264" s="9">
        <v>90.43</v>
      </c>
      <c r="C264" s="39">
        <v>0.760000000000005</v>
      </c>
      <c r="D264" s="40">
        <v>8.4755213560834698E-3</v>
      </c>
      <c r="E264" s="9">
        <v>89.7</v>
      </c>
      <c r="F264" s="9">
        <v>89.11</v>
      </c>
      <c r="G264" s="9">
        <v>90.43</v>
      </c>
      <c r="H264" s="41">
        <v>4604890</v>
      </c>
      <c r="I264" s="9">
        <v>413155884</v>
      </c>
    </row>
    <row r="265" spans="1:9" x14ac:dyDescent="0.3">
      <c r="A265" s="8">
        <v>43521</v>
      </c>
      <c r="B265" s="9">
        <v>89.67</v>
      </c>
      <c r="C265" s="39">
        <v>0.17000000000000201</v>
      </c>
      <c r="D265" s="40">
        <v>1.8994413407821399E-3</v>
      </c>
      <c r="E265" s="9">
        <v>89.62</v>
      </c>
      <c r="F265" s="9">
        <v>89.32</v>
      </c>
      <c r="G265" s="9">
        <v>90.15</v>
      </c>
      <c r="H265" s="41">
        <v>5010550</v>
      </c>
      <c r="I265" s="9">
        <v>450053786</v>
      </c>
    </row>
    <row r="266" spans="1:9" x14ac:dyDescent="0.3">
      <c r="A266" s="8">
        <v>43518</v>
      </c>
      <c r="B266" s="9">
        <v>89.5</v>
      </c>
      <c r="C266" s="39">
        <v>0.59000000000000297</v>
      </c>
      <c r="D266" s="40">
        <v>6.6359239680576203E-3</v>
      </c>
      <c r="E266" s="9">
        <v>89.35</v>
      </c>
      <c r="F266" s="9">
        <v>88.98</v>
      </c>
      <c r="G266" s="9">
        <v>89.7</v>
      </c>
      <c r="H266" s="41">
        <v>3948750</v>
      </c>
      <c r="I266" s="9">
        <v>353029890</v>
      </c>
    </row>
    <row r="267" spans="1:9" x14ac:dyDescent="0.3">
      <c r="A267" s="8">
        <v>43517</v>
      </c>
      <c r="B267" s="9">
        <v>88.91</v>
      </c>
      <c r="C267" s="39">
        <v>-0.68999999999999795</v>
      </c>
      <c r="D267" s="40">
        <v>-7.7008928571428298E-3</v>
      </c>
      <c r="E267" s="9">
        <v>89.85</v>
      </c>
      <c r="F267" s="9">
        <v>88.77</v>
      </c>
      <c r="G267" s="9">
        <v>89.94</v>
      </c>
      <c r="H267" s="41">
        <v>8182170</v>
      </c>
      <c r="I267" s="9">
        <v>730156759</v>
      </c>
    </row>
    <row r="268" spans="1:9" x14ac:dyDescent="0.3">
      <c r="A268" s="8">
        <v>43516</v>
      </c>
      <c r="B268" s="9">
        <v>89.6</v>
      </c>
      <c r="C268" s="39">
        <v>7.9999999999998295E-2</v>
      </c>
      <c r="D268" s="40">
        <v>8.9365504915100904E-4</v>
      </c>
      <c r="E268" s="9">
        <v>90</v>
      </c>
      <c r="F268" s="9">
        <v>89.55</v>
      </c>
      <c r="G268" s="9">
        <v>90.08</v>
      </c>
      <c r="H268" s="41">
        <v>8311900</v>
      </c>
      <c r="I268" s="9">
        <v>746667745</v>
      </c>
    </row>
    <row r="269" spans="1:9" x14ac:dyDescent="0.3">
      <c r="A269" s="8">
        <v>43515</v>
      </c>
      <c r="B269" s="9">
        <v>89.52</v>
      </c>
      <c r="C269" s="39">
        <v>-0.189999999999998</v>
      </c>
      <c r="D269" s="40">
        <v>-2.1179355701705202E-3</v>
      </c>
      <c r="E269" s="9">
        <v>89.7</v>
      </c>
      <c r="F269" s="9">
        <v>89</v>
      </c>
      <c r="G269" s="9">
        <v>90.2</v>
      </c>
      <c r="H269" s="41">
        <v>8148020</v>
      </c>
      <c r="I269" s="9">
        <v>728879386</v>
      </c>
    </row>
    <row r="270" spans="1:9" x14ac:dyDescent="0.3">
      <c r="A270" s="8">
        <v>43514</v>
      </c>
      <c r="B270" s="9">
        <v>89.71</v>
      </c>
      <c r="C270" s="39">
        <v>-0.44000000000001199</v>
      </c>
      <c r="D270" s="40">
        <v>-4.8807542983917004E-3</v>
      </c>
      <c r="E270" s="9">
        <v>90.15</v>
      </c>
      <c r="F270" s="9">
        <v>89.5</v>
      </c>
      <c r="G270" s="9">
        <v>90.65</v>
      </c>
      <c r="H270" s="41">
        <v>7855080</v>
      </c>
      <c r="I270" s="9">
        <v>707562672</v>
      </c>
    </row>
    <row r="271" spans="1:9" x14ac:dyDescent="0.3">
      <c r="A271" s="8">
        <v>43511</v>
      </c>
      <c r="B271" s="9">
        <v>90.15</v>
      </c>
      <c r="C271" s="39">
        <v>1.03</v>
      </c>
      <c r="D271" s="40">
        <v>1.15574506283663E-2</v>
      </c>
      <c r="E271" s="9">
        <v>89.23</v>
      </c>
      <c r="F271" s="9">
        <v>89.05</v>
      </c>
      <c r="G271" s="9">
        <v>90.15</v>
      </c>
      <c r="H271" s="41">
        <v>9593620</v>
      </c>
      <c r="I271" s="9">
        <v>859502974</v>
      </c>
    </row>
    <row r="272" spans="1:9" x14ac:dyDescent="0.3">
      <c r="A272" s="8">
        <v>43510</v>
      </c>
      <c r="B272" s="9">
        <v>89.12</v>
      </c>
      <c r="C272" s="39">
        <v>0.320000000000007</v>
      </c>
      <c r="D272" s="40">
        <v>3.60360360360369E-3</v>
      </c>
      <c r="E272" s="9">
        <v>87.98</v>
      </c>
      <c r="F272" s="9">
        <v>87.26</v>
      </c>
      <c r="G272" s="9">
        <v>89.84</v>
      </c>
      <c r="H272" s="41">
        <v>16865740</v>
      </c>
      <c r="I272" s="9">
        <v>1496714803</v>
      </c>
    </row>
    <row r="273" spans="1:9" x14ac:dyDescent="0.3">
      <c r="A273" s="8">
        <v>43509</v>
      </c>
      <c r="B273" s="9">
        <v>88.8</v>
      </c>
      <c r="C273" s="39">
        <v>-1.1399999999999999</v>
      </c>
      <c r="D273" s="40">
        <v>-1.26751167444963E-2</v>
      </c>
      <c r="E273" s="9">
        <v>90.29</v>
      </c>
      <c r="F273" s="9">
        <v>87.52</v>
      </c>
      <c r="G273" s="9">
        <v>91.45</v>
      </c>
      <c r="H273" s="41">
        <v>26240260</v>
      </c>
      <c r="I273" s="9">
        <v>2338212293</v>
      </c>
    </row>
    <row r="274" spans="1:9" x14ac:dyDescent="0.3">
      <c r="A274" s="8">
        <v>43508</v>
      </c>
      <c r="B274" s="9">
        <v>89.94</v>
      </c>
      <c r="C274" s="39">
        <v>-0.35999999999999899</v>
      </c>
      <c r="D274" s="40">
        <v>-3.9867109634551404E-3</v>
      </c>
      <c r="E274" s="9">
        <v>90.62</v>
      </c>
      <c r="F274" s="9">
        <v>89.76</v>
      </c>
      <c r="G274" s="9">
        <v>90.92</v>
      </c>
      <c r="H274" s="41">
        <v>13095760</v>
      </c>
      <c r="I274" s="9">
        <v>1179670053</v>
      </c>
    </row>
    <row r="275" spans="1:9" x14ac:dyDescent="0.3">
      <c r="A275" s="8">
        <v>43507</v>
      </c>
      <c r="B275" s="9">
        <v>90.3</v>
      </c>
      <c r="C275" s="39">
        <v>-0.40000000000000602</v>
      </c>
      <c r="D275" s="40">
        <v>-4.4101433296582799E-3</v>
      </c>
      <c r="E275" s="9">
        <v>90.3</v>
      </c>
      <c r="F275" s="9">
        <v>90.17</v>
      </c>
      <c r="G275" s="9">
        <v>91.69</v>
      </c>
      <c r="H275" s="41">
        <v>7638450</v>
      </c>
      <c r="I275" s="9">
        <v>694740120</v>
      </c>
    </row>
    <row r="276" spans="1:9" x14ac:dyDescent="0.3">
      <c r="A276" s="8">
        <v>43504</v>
      </c>
      <c r="B276" s="9">
        <v>90.7</v>
      </c>
      <c r="C276" s="39">
        <v>0.63000000000001</v>
      </c>
      <c r="D276" s="40">
        <v>6.9945597868325696E-3</v>
      </c>
      <c r="E276" s="9">
        <v>89.89</v>
      </c>
      <c r="F276" s="9">
        <v>89.7</v>
      </c>
      <c r="G276" s="9">
        <v>91.2</v>
      </c>
      <c r="H276" s="41">
        <v>3352650</v>
      </c>
      <c r="I276" s="9">
        <v>303705074</v>
      </c>
    </row>
    <row r="277" spans="1:9" x14ac:dyDescent="0.3">
      <c r="A277" s="8">
        <v>43503</v>
      </c>
      <c r="B277" s="9">
        <v>90.07</v>
      </c>
      <c r="C277" s="39">
        <v>-1.4300000000000099</v>
      </c>
      <c r="D277" s="40">
        <v>-1.5628415300546501E-2</v>
      </c>
      <c r="E277" s="9">
        <v>91.49</v>
      </c>
      <c r="F277" s="9">
        <v>89.9</v>
      </c>
      <c r="G277" s="9">
        <v>91.49</v>
      </c>
      <c r="H277" s="41">
        <v>7275520</v>
      </c>
      <c r="I277" s="9">
        <v>658417273</v>
      </c>
    </row>
    <row r="278" spans="1:9" x14ac:dyDescent="0.3">
      <c r="A278" s="8">
        <v>43502</v>
      </c>
      <c r="B278" s="9">
        <v>91.5</v>
      </c>
      <c r="C278" s="39">
        <v>-0.20000000000000301</v>
      </c>
      <c r="D278" s="40">
        <v>-2.1810250817884702E-3</v>
      </c>
      <c r="E278" s="9">
        <v>91.88</v>
      </c>
      <c r="F278" s="9">
        <v>91.18</v>
      </c>
      <c r="G278" s="9">
        <v>92.7</v>
      </c>
      <c r="H278" s="41">
        <v>5708900</v>
      </c>
      <c r="I278" s="9">
        <v>524168371</v>
      </c>
    </row>
    <row r="279" spans="1:9" x14ac:dyDescent="0.3">
      <c r="A279" s="8">
        <v>43501</v>
      </c>
      <c r="B279" s="9">
        <v>91.7</v>
      </c>
      <c r="C279" s="39">
        <v>-1</v>
      </c>
      <c r="D279" s="40">
        <v>-1.07874865156419E-2</v>
      </c>
      <c r="E279" s="9">
        <v>92.75</v>
      </c>
      <c r="F279" s="9">
        <v>91.7</v>
      </c>
      <c r="G279" s="9">
        <v>92.76</v>
      </c>
      <c r="H279" s="41">
        <v>5687940</v>
      </c>
      <c r="I279" s="9">
        <v>524225599</v>
      </c>
    </row>
    <row r="280" spans="1:9" x14ac:dyDescent="0.3">
      <c r="A280" s="8">
        <v>43500</v>
      </c>
      <c r="B280" s="9">
        <v>92.7</v>
      </c>
      <c r="C280" s="39">
        <v>-0.79999999999999705</v>
      </c>
      <c r="D280" s="40">
        <v>-8.5561497326202898E-3</v>
      </c>
      <c r="E280" s="9">
        <v>93.94</v>
      </c>
      <c r="F280" s="9">
        <v>92.5</v>
      </c>
      <c r="G280" s="9">
        <v>94.38</v>
      </c>
      <c r="H280" s="41">
        <v>5902870</v>
      </c>
      <c r="I280" s="9">
        <v>549958126</v>
      </c>
    </row>
    <row r="281" spans="1:9" x14ac:dyDescent="0.3">
      <c r="A281" s="8">
        <v>43497</v>
      </c>
      <c r="B281" s="9">
        <v>93.5</v>
      </c>
      <c r="C281" s="39">
        <v>0.68000000000000704</v>
      </c>
      <c r="D281" s="40">
        <v>7.3260073260073997E-3</v>
      </c>
      <c r="E281" s="9">
        <v>92.61</v>
      </c>
      <c r="F281" s="9">
        <v>92.56</v>
      </c>
      <c r="G281" s="9">
        <v>94.23</v>
      </c>
      <c r="H281" s="41">
        <v>7094150</v>
      </c>
      <c r="I281" s="9">
        <v>664548771</v>
      </c>
    </row>
    <row r="282" spans="1:9" x14ac:dyDescent="0.3">
      <c r="A282" s="8">
        <v>43496</v>
      </c>
      <c r="B282" s="9">
        <v>92.82</v>
      </c>
      <c r="C282" s="39">
        <v>0.91999999999998705</v>
      </c>
      <c r="D282" s="40">
        <v>1.00108813928181E-2</v>
      </c>
      <c r="E282" s="9">
        <v>92.11</v>
      </c>
      <c r="F282" s="9">
        <v>92.03</v>
      </c>
      <c r="G282" s="9">
        <v>93.77</v>
      </c>
      <c r="H282" s="41">
        <v>13332510</v>
      </c>
      <c r="I282" s="9">
        <v>1240854743</v>
      </c>
    </row>
    <row r="283" spans="1:9" x14ac:dyDescent="0.3">
      <c r="A283" s="8">
        <v>43495</v>
      </c>
      <c r="B283" s="9">
        <v>91.9</v>
      </c>
      <c r="C283" s="39">
        <v>0.100000000000009</v>
      </c>
      <c r="D283" s="40">
        <v>1.08932461873648E-3</v>
      </c>
      <c r="E283" s="9">
        <v>91.62</v>
      </c>
      <c r="F283" s="9">
        <v>90.7</v>
      </c>
      <c r="G283" s="9">
        <v>91.95</v>
      </c>
      <c r="H283" s="41">
        <v>9037650</v>
      </c>
      <c r="I283" s="9">
        <v>827078669</v>
      </c>
    </row>
    <row r="284" spans="1:9" x14ac:dyDescent="0.3">
      <c r="A284" s="8">
        <v>43494</v>
      </c>
      <c r="B284" s="9">
        <v>91.8</v>
      </c>
      <c r="C284" s="39">
        <v>1.3</v>
      </c>
      <c r="D284" s="40">
        <v>1.4364640883977899E-2</v>
      </c>
      <c r="E284" s="9">
        <v>90.13</v>
      </c>
      <c r="F284" s="9">
        <v>89.52</v>
      </c>
      <c r="G284" s="9">
        <v>91.8</v>
      </c>
      <c r="H284" s="41">
        <v>9819660</v>
      </c>
      <c r="I284" s="9">
        <v>890466268</v>
      </c>
    </row>
    <row r="285" spans="1:9" x14ac:dyDescent="0.3">
      <c r="A285" s="8">
        <v>43493</v>
      </c>
      <c r="B285" s="9">
        <v>90.5</v>
      </c>
      <c r="C285" s="39">
        <v>-0.989999999999995</v>
      </c>
      <c r="D285" s="40">
        <v>-1.08208547382227E-2</v>
      </c>
      <c r="E285" s="9">
        <v>91.35</v>
      </c>
      <c r="F285" s="9">
        <v>90.05</v>
      </c>
      <c r="G285" s="9">
        <v>92.43</v>
      </c>
      <c r="H285" s="41">
        <v>7194340</v>
      </c>
      <c r="I285" s="9">
        <v>654887501</v>
      </c>
    </row>
    <row r="286" spans="1:9" x14ac:dyDescent="0.3">
      <c r="A286" s="8">
        <v>43490</v>
      </c>
      <c r="B286" s="9">
        <v>91.49</v>
      </c>
      <c r="C286" s="39">
        <v>-0.310000000000002</v>
      </c>
      <c r="D286" s="40">
        <v>-3.3769063180828099E-3</v>
      </c>
      <c r="E286" s="9">
        <v>91.96</v>
      </c>
      <c r="F286" s="9">
        <v>90.36</v>
      </c>
      <c r="G286" s="9">
        <v>93.2</v>
      </c>
      <c r="H286" s="41">
        <v>9987290</v>
      </c>
      <c r="I286" s="9">
        <v>911597320</v>
      </c>
    </row>
    <row r="287" spans="1:9" x14ac:dyDescent="0.3">
      <c r="A287" s="8">
        <v>43489</v>
      </c>
      <c r="B287" s="9">
        <v>91.8</v>
      </c>
      <c r="C287" s="39">
        <v>-2.6000000000000099</v>
      </c>
      <c r="D287" s="40">
        <v>-2.7542372881356001E-2</v>
      </c>
      <c r="E287" s="9">
        <v>94.1</v>
      </c>
      <c r="F287" s="9">
        <v>91.25</v>
      </c>
      <c r="G287" s="9">
        <v>94.35</v>
      </c>
      <c r="H287" s="41">
        <v>15011090</v>
      </c>
      <c r="I287" s="9">
        <v>1387360618</v>
      </c>
    </row>
    <row r="288" spans="1:9" x14ac:dyDescent="0.3">
      <c r="A288" s="8">
        <v>43488</v>
      </c>
      <c r="B288" s="9">
        <v>94.4</v>
      </c>
      <c r="C288" s="39">
        <v>0</v>
      </c>
      <c r="D288" s="40">
        <v>0</v>
      </c>
      <c r="E288" s="9">
        <v>94.39</v>
      </c>
      <c r="F288" s="9">
        <v>93.8</v>
      </c>
      <c r="G288" s="9">
        <v>95.39</v>
      </c>
      <c r="H288" s="41">
        <v>7999990</v>
      </c>
      <c r="I288" s="9">
        <v>757184067</v>
      </c>
    </row>
    <row r="289" spans="1:9" x14ac:dyDescent="0.3">
      <c r="A289" s="8">
        <v>43487</v>
      </c>
      <c r="B289" s="9">
        <v>94.4</v>
      </c>
      <c r="C289" s="39">
        <v>-0.29999999999999699</v>
      </c>
      <c r="D289" s="40">
        <v>-3.1678986272439002E-3</v>
      </c>
      <c r="E289" s="9">
        <v>94.1</v>
      </c>
      <c r="F289" s="9">
        <v>93.57</v>
      </c>
      <c r="G289" s="9">
        <v>94.55</v>
      </c>
      <c r="H289" s="41">
        <v>7133460</v>
      </c>
      <c r="I289" s="9">
        <v>670700365</v>
      </c>
    </row>
    <row r="290" spans="1:9" x14ac:dyDescent="0.3">
      <c r="A290" s="8">
        <v>43486</v>
      </c>
      <c r="B290" s="9">
        <v>94.7</v>
      </c>
      <c r="C290" s="39">
        <v>1.37</v>
      </c>
      <c r="D290" s="40">
        <v>1.46790956819887E-2</v>
      </c>
      <c r="E290" s="9">
        <v>93.39</v>
      </c>
      <c r="F290" s="9">
        <v>92.85</v>
      </c>
      <c r="G290" s="9">
        <v>94.83</v>
      </c>
      <c r="H290" s="41">
        <v>10407130</v>
      </c>
      <c r="I290" s="9">
        <v>978339194</v>
      </c>
    </row>
    <row r="291" spans="1:9" x14ac:dyDescent="0.3">
      <c r="A291" s="8">
        <v>43483</v>
      </c>
      <c r="B291" s="9">
        <v>93.33</v>
      </c>
      <c r="C291" s="39">
        <v>3.28</v>
      </c>
      <c r="D291" s="40">
        <v>3.6424208772903997E-2</v>
      </c>
      <c r="E291" s="9">
        <v>90.61</v>
      </c>
      <c r="F291" s="9">
        <v>90.51</v>
      </c>
      <c r="G291" s="9">
        <v>93.69</v>
      </c>
      <c r="H291" s="41">
        <v>17705290</v>
      </c>
      <c r="I291" s="9">
        <v>1639450819</v>
      </c>
    </row>
    <row r="292" spans="1:9" x14ac:dyDescent="0.3">
      <c r="A292" s="8">
        <v>43482</v>
      </c>
      <c r="B292" s="9">
        <v>90.05</v>
      </c>
      <c r="C292" s="39">
        <v>-4.9999999999997199E-2</v>
      </c>
      <c r="D292" s="40">
        <v>-5.5493895671473005E-4</v>
      </c>
      <c r="E292" s="9">
        <v>90.25</v>
      </c>
      <c r="F292" s="9">
        <v>89.84</v>
      </c>
      <c r="G292" s="9">
        <v>90.96</v>
      </c>
      <c r="H292" s="41">
        <v>6957870</v>
      </c>
      <c r="I292" s="9">
        <v>627412884</v>
      </c>
    </row>
    <row r="293" spans="1:9" x14ac:dyDescent="0.3">
      <c r="A293" s="8">
        <v>43481</v>
      </c>
      <c r="B293" s="9">
        <v>90.1</v>
      </c>
      <c r="C293" s="39">
        <v>1.23999999999999</v>
      </c>
      <c r="D293" s="40">
        <v>1.3954535223947699E-2</v>
      </c>
      <c r="E293" s="9">
        <v>88.75</v>
      </c>
      <c r="F293" s="9">
        <v>88.53</v>
      </c>
      <c r="G293" s="9">
        <v>90.95</v>
      </c>
      <c r="H293" s="41">
        <v>13844020</v>
      </c>
      <c r="I293" s="9">
        <v>1247818908</v>
      </c>
    </row>
    <row r="294" spans="1:9" x14ac:dyDescent="0.3">
      <c r="A294" s="8">
        <v>43480</v>
      </c>
      <c r="B294" s="9">
        <v>88.86</v>
      </c>
      <c r="C294" s="39">
        <v>0.56000000000000205</v>
      </c>
      <c r="D294" s="40">
        <v>6.3420158550396601E-3</v>
      </c>
      <c r="E294" s="9">
        <v>88.67</v>
      </c>
      <c r="F294" s="9">
        <v>88.37</v>
      </c>
      <c r="G294" s="9">
        <v>91.1</v>
      </c>
      <c r="H294" s="41">
        <v>15213850</v>
      </c>
      <c r="I294" s="9">
        <v>1360037241</v>
      </c>
    </row>
    <row r="295" spans="1:9" x14ac:dyDescent="0.3">
      <c r="A295" s="8">
        <v>43479</v>
      </c>
      <c r="B295" s="9">
        <v>88.3</v>
      </c>
      <c r="C295" s="39">
        <v>0.29999999999999699</v>
      </c>
      <c r="D295" s="40">
        <v>3.4090909090908799E-3</v>
      </c>
      <c r="E295" s="9">
        <v>87.56</v>
      </c>
      <c r="F295" s="9">
        <v>86.44</v>
      </c>
      <c r="G295" s="9">
        <v>88.75</v>
      </c>
      <c r="H295" s="41">
        <v>15137490</v>
      </c>
      <c r="I295" s="9">
        <v>1321104894</v>
      </c>
    </row>
    <row r="296" spans="1:9" x14ac:dyDescent="0.3">
      <c r="A296" s="8">
        <v>43476</v>
      </c>
      <c r="B296" s="9">
        <v>88</v>
      </c>
      <c r="C296" s="39">
        <v>3.3</v>
      </c>
      <c r="D296" s="40">
        <v>3.8961038961038898E-2</v>
      </c>
      <c r="E296" s="9">
        <v>84.77</v>
      </c>
      <c r="F296" s="9">
        <v>84.7</v>
      </c>
      <c r="G296" s="9">
        <v>88.19</v>
      </c>
      <c r="H296" s="41">
        <v>22371470</v>
      </c>
      <c r="I296" s="9">
        <v>1943779994</v>
      </c>
    </row>
    <row r="297" spans="1:9" x14ac:dyDescent="0.3">
      <c r="A297" s="8">
        <v>43475</v>
      </c>
      <c r="B297" s="9">
        <v>84.7</v>
      </c>
      <c r="C297" s="39">
        <v>0.76999999999999602</v>
      </c>
      <c r="D297" s="40">
        <v>9.17431192660546E-3</v>
      </c>
      <c r="E297" s="9">
        <v>84.06</v>
      </c>
      <c r="F297" s="9">
        <v>83.7</v>
      </c>
      <c r="G297" s="9">
        <v>84.89</v>
      </c>
      <c r="H297" s="41">
        <v>7188760</v>
      </c>
      <c r="I297" s="9">
        <v>607702673</v>
      </c>
    </row>
    <row r="298" spans="1:9" x14ac:dyDescent="0.3">
      <c r="A298" s="8">
        <v>43474</v>
      </c>
      <c r="B298" s="9">
        <v>83.93</v>
      </c>
      <c r="C298" s="39">
        <v>0.23000000000000401</v>
      </c>
      <c r="D298" s="40">
        <v>2.7479091995221499E-3</v>
      </c>
      <c r="E298" s="9">
        <v>84.21</v>
      </c>
      <c r="F298" s="9">
        <v>83.41</v>
      </c>
      <c r="G298" s="9">
        <v>84.27</v>
      </c>
      <c r="H298" s="41">
        <v>9295330</v>
      </c>
      <c r="I298" s="9">
        <v>779476541</v>
      </c>
    </row>
    <row r="299" spans="1:9" x14ac:dyDescent="0.3">
      <c r="A299" s="8">
        <v>43473</v>
      </c>
      <c r="B299" s="9">
        <v>83.7</v>
      </c>
      <c r="C299" s="39">
        <v>-0.29999999999999699</v>
      </c>
      <c r="D299" s="40">
        <v>-3.5714285714285401E-3</v>
      </c>
      <c r="E299" s="9">
        <v>84.46</v>
      </c>
      <c r="F299" s="9">
        <v>83.33</v>
      </c>
      <c r="G299" s="9">
        <v>84.85</v>
      </c>
      <c r="H299" s="41">
        <v>6832940</v>
      </c>
      <c r="I299" s="9">
        <v>572808692</v>
      </c>
    </row>
    <row r="300" spans="1:9" x14ac:dyDescent="0.3">
      <c r="A300" s="8">
        <v>43469</v>
      </c>
      <c r="B300" s="9">
        <v>84</v>
      </c>
      <c r="C300" s="39">
        <v>-0.489999999999995</v>
      </c>
      <c r="D300" s="40">
        <v>-5.7995028997513904E-3</v>
      </c>
      <c r="E300" s="9">
        <v>84.5</v>
      </c>
      <c r="F300" s="9">
        <v>83.58</v>
      </c>
      <c r="G300" s="9">
        <v>84.8</v>
      </c>
      <c r="H300" s="41">
        <v>5640400</v>
      </c>
      <c r="I300" s="9">
        <v>475115006</v>
      </c>
    </row>
    <row r="301" spans="1:9" x14ac:dyDescent="0.3">
      <c r="A301" s="8">
        <v>43468</v>
      </c>
      <c r="B301" s="9">
        <v>84.49</v>
      </c>
      <c r="C301" s="39">
        <v>3.48999999999999</v>
      </c>
      <c r="D301" s="40">
        <v>4.30864197530864E-2</v>
      </c>
      <c r="E301" s="9">
        <v>80.95</v>
      </c>
      <c r="F301" s="9">
        <v>80.77</v>
      </c>
      <c r="G301" s="9">
        <v>84.49</v>
      </c>
      <c r="H301" s="41">
        <v>9797330</v>
      </c>
      <c r="I301" s="9">
        <v>812691091</v>
      </c>
    </row>
    <row r="302" spans="1:9" x14ac:dyDescent="0.3">
      <c r="A302" s="8">
        <v>43463</v>
      </c>
      <c r="B302" s="9">
        <v>81</v>
      </c>
      <c r="C302" s="39">
        <v>0.70000000000000295</v>
      </c>
      <c r="D302" s="40">
        <v>8.7173100871731392E-3</v>
      </c>
      <c r="E302" s="9">
        <v>80.989999999999995</v>
      </c>
      <c r="F302" s="9">
        <v>80.400000000000006</v>
      </c>
      <c r="G302" s="9">
        <v>81.319999999999993</v>
      </c>
      <c r="H302" s="41">
        <v>2060920</v>
      </c>
      <c r="I302" s="9">
        <v>166844485</v>
      </c>
    </row>
    <row r="303" spans="1:9" x14ac:dyDescent="0.3">
      <c r="A303" s="8">
        <v>43462</v>
      </c>
      <c r="B303" s="9">
        <v>80.3</v>
      </c>
      <c r="C303" s="39">
        <v>-0.74000000000000898</v>
      </c>
      <c r="D303" s="40">
        <v>-9.1312931885489806E-3</v>
      </c>
      <c r="E303" s="9">
        <v>81.5</v>
      </c>
      <c r="F303" s="9">
        <v>80.3</v>
      </c>
      <c r="G303" s="9">
        <v>81.680000000000007</v>
      </c>
      <c r="H303" s="41">
        <v>7068900</v>
      </c>
      <c r="I303" s="9">
        <v>572271255</v>
      </c>
    </row>
    <row r="304" spans="1:9" x14ac:dyDescent="0.3">
      <c r="A304" s="8">
        <v>43461</v>
      </c>
      <c r="B304" s="9">
        <v>81.040000000000006</v>
      </c>
      <c r="C304" s="39">
        <v>-0.25999999999999102</v>
      </c>
      <c r="D304" s="40">
        <v>-3.1980319803196901E-3</v>
      </c>
      <c r="E304" s="9">
        <v>82.3</v>
      </c>
      <c r="F304" s="9">
        <v>81.040000000000006</v>
      </c>
      <c r="G304" s="9">
        <v>82.5</v>
      </c>
      <c r="H304" s="41">
        <v>6166530</v>
      </c>
      <c r="I304" s="9">
        <v>503222034</v>
      </c>
    </row>
    <row r="305" spans="1:9" x14ac:dyDescent="0.3">
      <c r="A305" s="8">
        <v>43460</v>
      </c>
      <c r="B305" s="9">
        <v>81.3</v>
      </c>
      <c r="C305" s="39">
        <v>-0.38000000000001</v>
      </c>
      <c r="D305" s="40">
        <v>-4.6523016650344001E-3</v>
      </c>
      <c r="E305" s="9">
        <v>81.36</v>
      </c>
      <c r="F305" s="9">
        <v>81</v>
      </c>
      <c r="G305" s="9">
        <v>82.4</v>
      </c>
      <c r="H305" s="41">
        <v>5634350</v>
      </c>
      <c r="I305" s="9">
        <v>459809808</v>
      </c>
    </row>
    <row r="306" spans="1:9" x14ac:dyDescent="0.3">
      <c r="A306" s="8">
        <v>43459</v>
      </c>
      <c r="B306" s="9">
        <v>81.680000000000007</v>
      </c>
      <c r="C306" s="39">
        <v>-1.27</v>
      </c>
      <c r="D306" s="40">
        <v>-1.5310427968655799E-2</v>
      </c>
      <c r="E306" s="9">
        <v>82.55</v>
      </c>
      <c r="F306" s="9">
        <v>79.66</v>
      </c>
      <c r="G306" s="9">
        <v>82.55</v>
      </c>
      <c r="H306" s="41">
        <v>9699400</v>
      </c>
      <c r="I306" s="9">
        <v>784703893</v>
      </c>
    </row>
    <row r="307" spans="1:9" x14ac:dyDescent="0.3">
      <c r="A307" s="8">
        <v>43458</v>
      </c>
      <c r="B307" s="9">
        <v>82.95</v>
      </c>
      <c r="C307" s="39">
        <v>-0.34999999999999398</v>
      </c>
      <c r="D307" s="40">
        <v>-4.2016806722688397E-3</v>
      </c>
      <c r="E307" s="9">
        <v>83.29</v>
      </c>
      <c r="F307" s="9">
        <v>82.35</v>
      </c>
      <c r="G307" s="9">
        <v>83.39</v>
      </c>
      <c r="H307" s="41">
        <v>4109260</v>
      </c>
      <c r="I307" s="9">
        <v>340541688</v>
      </c>
    </row>
    <row r="308" spans="1:9" x14ac:dyDescent="0.3">
      <c r="A308" s="8">
        <v>43455</v>
      </c>
      <c r="B308" s="9">
        <v>83.3</v>
      </c>
      <c r="C308" s="39">
        <v>-0.18000000000000699</v>
      </c>
      <c r="D308" s="40">
        <v>-2.1562050790609301E-3</v>
      </c>
      <c r="E308" s="9">
        <v>83.5</v>
      </c>
      <c r="F308" s="9">
        <v>83</v>
      </c>
      <c r="G308" s="9">
        <v>83.69</v>
      </c>
      <c r="H308" s="41">
        <v>7741790</v>
      </c>
      <c r="I308" s="9">
        <v>644431289</v>
      </c>
    </row>
    <row r="309" spans="1:9" x14ac:dyDescent="0.3">
      <c r="A309" s="8">
        <v>43454</v>
      </c>
      <c r="B309" s="9">
        <v>83.48</v>
      </c>
      <c r="C309" s="39">
        <v>-1.02</v>
      </c>
      <c r="D309" s="40">
        <v>-1.20710059171597E-2</v>
      </c>
      <c r="E309" s="9">
        <v>83.93</v>
      </c>
      <c r="F309" s="9">
        <v>83.35</v>
      </c>
      <c r="G309" s="9">
        <v>84.5</v>
      </c>
      <c r="H309" s="41">
        <v>8273960</v>
      </c>
      <c r="I309" s="9">
        <v>692336402</v>
      </c>
    </row>
    <row r="310" spans="1:9" x14ac:dyDescent="0.3">
      <c r="A310" s="8">
        <v>43453</v>
      </c>
      <c r="B310" s="9">
        <v>84.5</v>
      </c>
      <c r="C310" s="39">
        <v>0.5</v>
      </c>
      <c r="D310" s="40">
        <v>5.9523809523809503E-3</v>
      </c>
      <c r="E310" s="9">
        <v>84</v>
      </c>
      <c r="F310" s="9">
        <v>83.36</v>
      </c>
      <c r="G310" s="9">
        <v>84.9</v>
      </c>
      <c r="H310" s="41">
        <v>8832200</v>
      </c>
      <c r="I310" s="9">
        <v>746035060</v>
      </c>
    </row>
    <row r="311" spans="1:9" x14ac:dyDescent="0.3">
      <c r="A311" s="8">
        <v>43452</v>
      </c>
      <c r="B311" s="9">
        <v>84</v>
      </c>
      <c r="C311" s="39">
        <v>-0.17000000000000201</v>
      </c>
      <c r="D311" s="40">
        <v>-2.0197219912082899E-3</v>
      </c>
      <c r="E311" s="9">
        <v>83.89</v>
      </c>
      <c r="F311" s="9">
        <v>83.15</v>
      </c>
      <c r="G311" s="9">
        <v>84.19</v>
      </c>
      <c r="H311" s="41">
        <v>10034540</v>
      </c>
      <c r="I311" s="9">
        <v>839457945</v>
      </c>
    </row>
    <row r="312" spans="1:9" x14ac:dyDescent="0.3">
      <c r="A312" s="8">
        <v>43451</v>
      </c>
      <c r="B312" s="9">
        <v>84.17</v>
      </c>
      <c r="C312" s="39">
        <v>0.17000000000000201</v>
      </c>
      <c r="D312" s="40">
        <v>2.0238095238095401E-3</v>
      </c>
      <c r="E312" s="9">
        <v>84</v>
      </c>
      <c r="F312" s="9">
        <v>83.88</v>
      </c>
      <c r="G312" s="9">
        <v>85.29</v>
      </c>
      <c r="H312" s="41">
        <v>9285880</v>
      </c>
      <c r="I312" s="9">
        <v>786115491</v>
      </c>
    </row>
    <row r="313" spans="1:9" x14ac:dyDescent="0.3">
      <c r="A313" s="8">
        <v>43448</v>
      </c>
      <c r="B313" s="9">
        <v>84</v>
      </c>
      <c r="C313" s="39">
        <v>-1.5</v>
      </c>
      <c r="D313" s="40">
        <v>-1.7543859649122799E-2</v>
      </c>
      <c r="E313" s="9">
        <v>85.56</v>
      </c>
      <c r="F313" s="9">
        <v>84</v>
      </c>
      <c r="G313" s="9">
        <v>85.67</v>
      </c>
      <c r="H313" s="41">
        <v>6382320</v>
      </c>
      <c r="I313" s="9">
        <v>539397486</v>
      </c>
    </row>
    <row r="314" spans="1:9" x14ac:dyDescent="0.3">
      <c r="A314" s="8">
        <v>43447</v>
      </c>
      <c r="B314" s="9">
        <v>85.5</v>
      </c>
      <c r="C314" s="39">
        <v>-0.40000000000000602</v>
      </c>
      <c r="D314" s="40">
        <v>-4.6565774155996002E-3</v>
      </c>
      <c r="E314" s="9">
        <v>86</v>
      </c>
      <c r="F314" s="9">
        <v>85.14</v>
      </c>
      <c r="G314" s="9">
        <v>86.24</v>
      </c>
      <c r="H314" s="41">
        <v>6154630</v>
      </c>
      <c r="I314" s="9">
        <v>527088453</v>
      </c>
    </row>
    <row r="315" spans="1:9" x14ac:dyDescent="0.3">
      <c r="A315" s="8">
        <v>43446</v>
      </c>
      <c r="B315" s="9">
        <v>85.9</v>
      </c>
      <c r="C315" s="39">
        <v>-0.51999999999999602</v>
      </c>
      <c r="D315" s="40">
        <v>-6.0171256653551997E-3</v>
      </c>
      <c r="E315" s="9">
        <v>87.08</v>
      </c>
      <c r="F315" s="9">
        <v>85.28</v>
      </c>
      <c r="G315" s="9">
        <v>87.23</v>
      </c>
      <c r="H315" s="41">
        <v>6697790</v>
      </c>
      <c r="I315" s="9">
        <v>577874835</v>
      </c>
    </row>
    <row r="316" spans="1:9" x14ac:dyDescent="0.3">
      <c r="A316" s="8">
        <v>43445</v>
      </c>
      <c r="B316" s="9">
        <v>86.42</v>
      </c>
      <c r="C316" s="39">
        <v>-0.510000000000005</v>
      </c>
      <c r="D316" s="40">
        <v>-5.8667893707581402E-3</v>
      </c>
      <c r="E316" s="9">
        <v>86.91</v>
      </c>
      <c r="F316" s="9">
        <v>86.42</v>
      </c>
      <c r="G316" s="9">
        <v>87.92</v>
      </c>
      <c r="H316" s="41">
        <v>5002500</v>
      </c>
      <c r="I316" s="9">
        <v>435548317</v>
      </c>
    </row>
    <row r="317" spans="1:9" x14ac:dyDescent="0.3">
      <c r="A317" s="8">
        <v>43444</v>
      </c>
      <c r="B317" s="9">
        <v>86.93</v>
      </c>
      <c r="C317" s="39">
        <v>-1.48999999999999</v>
      </c>
      <c r="D317" s="40">
        <v>-1.6851391087989099E-2</v>
      </c>
      <c r="E317" s="9">
        <v>88.4</v>
      </c>
      <c r="F317" s="9">
        <v>86.93</v>
      </c>
      <c r="G317" s="9">
        <v>88.83</v>
      </c>
      <c r="H317" s="41">
        <v>5466350</v>
      </c>
      <c r="I317" s="9">
        <v>479674068</v>
      </c>
    </row>
    <row r="318" spans="1:9" x14ac:dyDescent="0.3">
      <c r="A318" s="8">
        <v>43441</v>
      </c>
      <c r="B318" s="9">
        <v>88.42</v>
      </c>
      <c r="C318" s="39">
        <v>-0.57999999999999796</v>
      </c>
      <c r="D318" s="40">
        <v>-6.5168539325842498E-3</v>
      </c>
      <c r="E318" s="9">
        <v>89.2</v>
      </c>
      <c r="F318" s="9">
        <v>88.25</v>
      </c>
      <c r="G318" s="9">
        <v>89.43</v>
      </c>
      <c r="H318" s="41">
        <v>6758770</v>
      </c>
      <c r="I318" s="9">
        <v>599290870</v>
      </c>
    </row>
    <row r="319" spans="1:9" x14ac:dyDescent="0.3">
      <c r="A319" s="8">
        <v>43440</v>
      </c>
      <c r="B319" s="9">
        <v>89</v>
      </c>
      <c r="C319" s="39">
        <v>-0.75</v>
      </c>
      <c r="D319" s="40">
        <v>-8.3565459610027894E-3</v>
      </c>
      <c r="E319" s="9">
        <v>89.48</v>
      </c>
      <c r="F319" s="9">
        <v>89</v>
      </c>
      <c r="G319" s="9">
        <v>89.98</v>
      </c>
      <c r="H319" s="41">
        <v>4218920</v>
      </c>
      <c r="I319" s="9">
        <v>376853599</v>
      </c>
    </row>
    <row r="320" spans="1:9" x14ac:dyDescent="0.3">
      <c r="A320" s="8">
        <v>43439</v>
      </c>
      <c r="B320" s="9">
        <v>89.75</v>
      </c>
      <c r="C320" s="39">
        <v>-0.5</v>
      </c>
      <c r="D320" s="40">
        <v>-5.5401662049861496E-3</v>
      </c>
      <c r="E320" s="9">
        <v>89.95</v>
      </c>
      <c r="F320" s="9">
        <v>88.9</v>
      </c>
      <c r="G320" s="9">
        <v>90</v>
      </c>
      <c r="H320" s="41">
        <v>5873980</v>
      </c>
      <c r="I320" s="9">
        <v>526007212</v>
      </c>
    </row>
    <row r="321" spans="1:9" x14ac:dyDescent="0.3">
      <c r="A321" s="8">
        <v>43438</v>
      </c>
      <c r="B321" s="9">
        <v>90.25</v>
      </c>
      <c r="C321" s="39">
        <v>0.219999999999999</v>
      </c>
      <c r="D321" s="40">
        <v>2.4436299011440501E-3</v>
      </c>
      <c r="E321" s="9">
        <v>90.19</v>
      </c>
      <c r="F321" s="9">
        <v>90</v>
      </c>
      <c r="G321" s="9">
        <v>91.21</v>
      </c>
      <c r="H321" s="41">
        <v>7434860</v>
      </c>
      <c r="I321" s="9">
        <v>674565198</v>
      </c>
    </row>
    <row r="322" spans="1:9" x14ac:dyDescent="0.3">
      <c r="A322" s="8">
        <v>43437</v>
      </c>
      <c r="B322" s="9">
        <v>90.03</v>
      </c>
      <c r="C322" s="39">
        <v>0.510000000000005</v>
      </c>
      <c r="D322" s="40">
        <v>5.69705093833786E-3</v>
      </c>
      <c r="E322" s="9">
        <v>90.09</v>
      </c>
      <c r="F322" s="9">
        <v>89.72</v>
      </c>
      <c r="G322" s="9">
        <v>91.43</v>
      </c>
      <c r="H322" s="41">
        <v>7397800</v>
      </c>
      <c r="I322" s="9">
        <v>669957906</v>
      </c>
    </row>
    <row r="323" spans="1:9" x14ac:dyDescent="0.3">
      <c r="A323" s="8">
        <v>43434</v>
      </c>
      <c r="B323" s="9">
        <v>89.52</v>
      </c>
      <c r="C323" s="39">
        <v>-0.65000000000000602</v>
      </c>
      <c r="D323" s="40">
        <v>-7.2086059665077704E-3</v>
      </c>
      <c r="E323" s="9">
        <v>90.06</v>
      </c>
      <c r="F323" s="9">
        <v>89.51</v>
      </c>
      <c r="G323" s="9">
        <v>90.6</v>
      </c>
      <c r="H323" s="41">
        <v>5782190</v>
      </c>
      <c r="I323" s="9">
        <v>519383203</v>
      </c>
    </row>
    <row r="324" spans="1:9" x14ac:dyDescent="0.3">
      <c r="A324" s="8">
        <v>43433</v>
      </c>
      <c r="B324" s="9">
        <v>90.17</v>
      </c>
      <c r="C324" s="39">
        <v>7.0000000000007404E-2</v>
      </c>
      <c r="D324" s="40">
        <v>7.7691453940074799E-4</v>
      </c>
      <c r="E324" s="9">
        <v>90.31</v>
      </c>
      <c r="F324" s="9">
        <v>90.02</v>
      </c>
      <c r="G324" s="9">
        <v>91.94</v>
      </c>
      <c r="H324" s="41">
        <v>8425650</v>
      </c>
      <c r="I324" s="9">
        <v>766063977</v>
      </c>
    </row>
    <row r="325" spans="1:9" x14ac:dyDescent="0.3">
      <c r="A325" s="8">
        <v>43432</v>
      </c>
      <c r="B325" s="9">
        <v>90.1</v>
      </c>
      <c r="C325" s="39">
        <v>0.64999999999999103</v>
      </c>
      <c r="D325" s="40">
        <v>7.2666294019004098E-3</v>
      </c>
      <c r="E325" s="9">
        <v>89.59</v>
      </c>
      <c r="F325" s="9">
        <v>89.34</v>
      </c>
      <c r="G325" s="9">
        <v>90.37</v>
      </c>
      <c r="H325" s="41">
        <v>6261330</v>
      </c>
      <c r="I325" s="9">
        <v>562380765</v>
      </c>
    </row>
    <row r="326" spans="1:9" x14ac:dyDescent="0.3">
      <c r="A326" s="8">
        <v>43431</v>
      </c>
      <c r="B326" s="9">
        <v>89.45</v>
      </c>
      <c r="C326" s="39">
        <v>-0.20000000000000301</v>
      </c>
      <c r="D326" s="40">
        <v>-2.2308979364194402E-3</v>
      </c>
      <c r="E326" s="9">
        <v>89.7</v>
      </c>
      <c r="F326" s="9">
        <v>89.33</v>
      </c>
      <c r="G326" s="9">
        <v>90.95</v>
      </c>
      <c r="H326" s="41">
        <v>7413080</v>
      </c>
      <c r="I326" s="9">
        <v>665299676</v>
      </c>
    </row>
    <row r="327" spans="1:9" x14ac:dyDescent="0.3">
      <c r="A327" s="8">
        <v>43430</v>
      </c>
      <c r="B327" s="9">
        <v>89.65</v>
      </c>
      <c r="C327" s="39">
        <v>-1.1699999999999899</v>
      </c>
      <c r="D327" s="40">
        <v>-1.28826249724729E-2</v>
      </c>
      <c r="E327" s="9">
        <v>91.21</v>
      </c>
      <c r="F327" s="9">
        <v>89.14</v>
      </c>
      <c r="G327" s="9">
        <v>91.21</v>
      </c>
      <c r="H327" s="41">
        <v>5509120</v>
      </c>
      <c r="I327" s="9">
        <v>495251502</v>
      </c>
    </row>
    <row r="328" spans="1:9" x14ac:dyDescent="0.3">
      <c r="A328" s="8">
        <v>43427</v>
      </c>
      <c r="B328" s="9">
        <v>90.82</v>
      </c>
      <c r="C328" s="39">
        <v>-0.78000000000000103</v>
      </c>
      <c r="D328" s="40">
        <v>-8.51528384279477E-3</v>
      </c>
      <c r="E328" s="9">
        <v>91.65</v>
      </c>
      <c r="F328" s="9">
        <v>90.18</v>
      </c>
      <c r="G328" s="9">
        <v>91.71</v>
      </c>
      <c r="H328" s="41">
        <v>5318350</v>
      </c>
      <c r="I328" s="9">
        <v>482887517</v>
      </c>
    </row>
    <row r="329" spans="1:9" x14ac:dyDescent="0.3">
      <c r="A329" s="8">
        <v>43426</v>
      </c>
      <c r="B329" s="9">
        <v>91.6</v>
      </c>
      <c r="C329" s="39">
        <v>2.0299999999999998</v>
      </c>
      <c r="D329" s="40">
        <v>2.2663838338729501E-2</v>
      </c>
      <c r="E329" s="9">
        <v>89.86</v>
      </c>
      <c r="F329" s="9">
        <v>89.45</v>
      </c>
      <c r="G329" s="9">
        <v>91.96</v>
      </c>
      <c r="H329" s="41">
        <v>7619100</v>
      </c>
      <c r="I329" s="9">
        <v>694493369</v>
      </c>
    </row>
    <row r="330" spans="1:9" x14ac:dyDescent="0.3">
      <c r="A330" s="8">
        <v>43425</v>
      </c>
      <c r="B330" s="9">
        <v>89.57</v>
      </c>
      <c r="C330" s="39">
        <v>-0.53000000000000103</v>
      </c>
      <c r="D330" s="40">
        <v>-5.88235294117648E-3</v>
      </c>
      <c r="E330" s="9">
        <v>89.8</v>
      </c>
      <c r="F330" s="9">
        <v>88.8</v>
      </c>
      <c r="G330" s="9">
        <v>90.27</v>
      </c>
      <c r="H330" s="41">
        <v>11171670</v>
      </c>
      <c r="I330" s="9">
        <v>1000010633</v>
      </c>
    </row>
    <row r="331" spans="1:9" x14ac:dyDescent="0.3">
      <c r="A331" s="8">
        <v>43424</v>
      </c>
      <c r="B331" s="9">
        <v>90.1</v>
      </c>
      <c r="C331" s="39">
        <v>-1.39</v>
      </c>
      <c r="D331" s="40">
        <v>-1.51929172587168E-2</v>
      </c>
      <c r="E331" s="9">
        <v>91.2</v>
      </c>
      <c r="F331" s="9">
        <v>89.08</v>
      </c>
      <c r="G331" s="9">
        <v>91.61</v>
      </c>
      <c r="H331" s="41">
        <v>7324270</v>
      </c>
      <c r="I331" s="9">
        <v>662088888</v>
      </c>
    </row>
    <row r="332" spans="1:9" x14ac:dyDescent="0.3">
      <c r="A332" s="8">
        <v>43423</v>
      </c>
      <c r="B332" s="9">
        <v>91.49</v>
      </c>
      <c r="C332" s="39">
        <v>-1.96000000000001</v>
      </c>
      <c r="D332" s="40">
        <v>-2.09737827715357E-2</v>
      </c>
      <c r="E332" s="9">
        <v>93.45</v>
      </c>
      <c r="F332" s="9">
        <v>90.95</v>
      </c>
      <c r="G332" s="9">
        <v>94</v>
      </c>
      <c r="H332" s="41">
        <v>8916130</v>
      </c>
      <c r="I332" s="9">
        <v>819328348</v>
      </c>
    </row>
    <row r="333" spans="1:9" x14ac:dyDescent="0.3">
      <c r="A333" s="8">
        <v>43420</v>
      </c>
      <c r="B333" s="9">
        <v>93.45</v>
      </c>
      <c r="C333" s="39">
        <v>-0.50999999999999102</v>
      </c>
      <c r="D333" s="40">
        <v>-5.4278416347380903E-3</v>
      </c>
      <c r="E333" s="9">
        <v>94.14</v>
      </c>
      <c r="F333" s="9">
        <v>92.7</v>
      </c>
      <c r="G333" s="9">
        <v>94.34</v>
      </c>
      <c r="H333" s="41">
        <v>4177410</v>
      </c>
      <c r="I333" s="9">
        <v>389956932</v>
      </c>
    </row>
    <row r="334" spans="1:9" x14ac:dyDescent="0.3">
      <c r="A334" s="8">
        <v>43419</v>
      </c>
      <c r="B334" s="9">
        <v>93.96</v>
      </c>
      <c r="C334" s="39">
        <v>-5.0000000000011403E-2</v>
      </c>
      <c r="D334" s="40">
        <v>-5.3185831294555203E-4</v>
      </c>
      <c r="E334" s="9">
        <v>94</v>
      </c>
      <c r="F334" s="9">
        <v>92.9</v>
      </c>
      <c r="G334" s="9">
        <v>94.92</v>
      </c>
      <c r="H334" s="41">
        <v>7791960</v>
      </c>
      <c r="I334" s="9">
        <v>732730005</v>
      </c>
    </row>
    <row r="335" spans="1:9" x14ac:dyDescent="0.3">
      <c r="A335" s="8">
        <v>43418</v>
      </c>
      <c r="B335" s="9">
        <v>94.01</v>
      </c>
      <c r="C335" s="39">
        <v>4.4600000000000097</v>
      </c>
      <c r="D335" s="40">
        <v>4.9804578447794602E-2</v>
      </c>
      <c r="E335" s="9">
        <v>89.55</v>
      </c>
      <c r="F335" s="9">
        <v>89.55</v>
      </c>
      <c r="G335" s="9">
        <v>94.49</v>
      </c>
      <c r="H335" s="41">
        <v>14468090</v>
      </c>
      <c r="I335" s="9">
        <v>1332806646</v>
      </c>
    </row>
    <row r="336" spans="1:9" x14ac:dyDescent="0.3">
      <c r="A336" s="8">
        <v>43417</v>
      </c>
      <c r="B336" s="9">
        <v>89.55</v>
      </c>
      <c r="C336" s="39">
        <v>0.98000000000000398</v>
      </c>
      <c r="D336" s="40">
        <v>1.1064694591848299E-2</v>
      </c>
      <c r="E336" s="9">
        <v>88.34</v>
      </c>
      <c r="F336" s="9">
        <v>88.05</v>
      </c>
      <c r="G336" s="9">
        <v>90</v>
      </c>
      <c r="H336" s="41">
        <v>8716140</v>
      </c>
      <c r="I336" s="9">
        <v>781191975</v>
      </c>
    </row>
    <row r="337" spans="1:9" x14ac:dyDescent="0.3">
      <c r="A337" s="8">
        <v>43416</v>
      </c>
      <c r="B337" s="9">
        <v>88.57</v>
      </c>
      <c r="C337" s="39">
        <v>-0.28000000000000103</v>
      </c>
      <c r="D337" s="40">
        <v>-3.1513787281935999E-3</v>
      </c>
      <c r="E337" s="9">
        <v>89.45</v>
      </c>
      <c r="F337" s="9">
        <v>88.27</v>
      </c>
      <c r="G337" s="9">
        <v>89.98</v>
      </c>
      <c r="H337" s="41">
        <v>4587340</v>
      </c>
      <c r="I337" s="9">
        <v>408493418</v>
      </c>
    </row>
    <row r="338" spans="1:9" x14ac:dyDescent="0.3">
      <c r="A338" s="8">
        <v>43413</v>
      </c>
      <c r="B338" s="9">
        <v>88.85</v>
      </c>
      <c r="C338" s="39">
        <v>-2.95</v>
      </c>
      <c r="D338" s="40">
        <v>-3.2135076252723299E-2</v>
      </c>
      <c r="E338" s="9">
        <v>91.2</v>
      </c>
      <c r="F338" s="9">
        <v>88.52</v>
      </c>
      <c r="G338" s="9">
        <v>91.66</v>
      </c>
      <c r="H338" s="41">
        <v>8369320</v>
      </c>
      <c r="I338" s="9">
        <v>750054433</v>
      </c>
    </row>
    <row r="339" spans="1:9" x14ac:dyDescent="0.3">
      <c r="A339" s="8">
        <v>43412</v>
      </c>
      <c r="B339" s="9">
        <v>91.8</v>
      </c>
      <c r="C339" s="39">
        <v>-0.64000000000000101</v>
      </c>
      <c r="D339" s="40">
        <v>-6.92340977931632E-3</v>
      </c>
      <c r="E339" s="9">
        <v>92.82</v>
      </c>
      <c r="F339" s="9">
        <v>91.31</v>
      </c>
      <c r="G339" s="9">
        <v>93.24</v>
      </c>
      <c r="H339" s="41">
        <v>9382340</v>
      </c>
      <c r="I339" s="9">
        <v>866969805</v>
      </c>
    </row>
    <row r="340" spans="1:9" x14ac:dyDescent="0.3">
      <c r="A340" s="8">
        <v>43411</v>
      </c>
      <c r="B340" s="9">
        <v>92.44</v>
      </c>
      <c r="C340" s="39">
        <v>1.3</v>
      </c>
      <c r="D340" s="40">
        <v>1.42637700241387E-2</v>
      </c>
      <c r="E340" s="9">
        <v>90.68</v>
      </c>
      <c r="F340" s="9">
        <v>89.3</v>
      </c>
      <c r="G340" s="9">
        <v>92.95</v>
      </c>
      <c r="H340" s="41">
        <v>11850800</v>
      </c>
      <c r="I340" s="9">
        <v>1086032122</v>
      </c>
    </row>
    <row r="341" spans="1:9" x14ac:dyDescent="0.3">
      <c r="A341" s="8">
        <v>43410</v>
      </c>
      <c r="B341" s="9">
        <v>91.14</v>
      </c>
      <c r="C341" s="39">
        <v>2.6800000000000099</v>
      </c>
      <c r="D341" s="40">
        <v>3.02961790639838E-2</v>
      </c>
      <c r="E341" s="9">
        <v>89</v>
      </c>
      <c r="F341" s="9">
        <v>88.55</v>
      </c>
      <c r="G341" s="9">
        <v>91.81</v>
      </c>
      <c r="H341" s="41">
        <v>11748460</v>
      </c>
      <c r="I341" s="9">
        <v>1061511655</v>
      </c>
    </row>
    <row r="342" spans="1:9" x14ac:dyDescent="0.3">
      <c r="A342" s="8">
        <v>43406</v>
      </c>
      <c r="B342" s="9">
        <v>88.46</v>
      </c>
      <c r="C342" s="39">
        <v>-0.14000000000000101</v>
      </c>
      <c r="D342" s="40">
        <v>-1.58013544018059E-3</v>
      </c>
      <c r="E342" s="9">
        <v>88.85</v>
      </c>
      <c r="F342" s="9">
        <v>88.46</v>
      </c>
      <c r="G342" s="9">
        <v>89.74</v>
      </c>
      <c r="H342" s="41">
        <v>10569780</v>
      </c>
      <c r="I342" s="9">
        <v>942193847</v>
      </c>
    </row>
    <row r="343" spans="1:9" x14ac:dyDescent="0.3">
      <c r="A343" s="8">
        <v>43405</v>
      </c>
      <c r="B343" s="9">
        <v>88.6</v>
      </c>
      <c r="C343" s="39">
        <v>0.69999999999998896</v>
      </c>
      <c r="D343" s="40">
        <v>7.9635949943115906E-3</v>
      </c>
      <c r="E343" s="9">
        <v>87.7</v>
      </c>
      <c r="F343" s="9">
        <v>86.9</v>
      </c>
      <c r="G343" s="9">
        <v>88.68</v>
      </c>
      <c r="H343" s="41">
        <v>6362420</v>
      </c>
      <c r="I343" s="9">
        <v>559179495</v>
      </c>
    </row>
    <row r="344" spans="1:9" x14ac:dyDescent="0.3">
      <c r="A344" s="8">
        <v>43404</v>
      </c>
      <c r="B344" s="9">
        <v>87.9</v>
      </c>
      <c r="C344" s="39">
        <v>1.17</v>
      </c>
      <c r="D344" s="40">
        <v>1.3490141819439701E-2</v>
      </c>
      <c r="E344" s="9">
        <v>86.8</v>
      </c>
      <c r="F344" s="9">
        <v>86.34</v>
      </c>
      <c r="G344" s="9">
        <v>88</v>
      </c>
      <c r="H344" s="41">
        <v>10110940</v>
      </c>
      <c r="I344" s="9">
        <v>882202366</v>
      </c>
    </row>
    <row r="345" spans="1:9" x14ac:dyDescent="0.3">
      <c r="A345" s="8">
        <v>43403</v>
      </c>
      <c r="B345" s="9">
        <v>86.73</v>
      </c>
      <c r="C345" s="39">
        <v>3.53</v>
      </c>
      <c r="D345" s="40">
        <v>4.2427884615384603E-2</v>
      </c>
      <c r="E345" s="9">
        <v>82.05</v>
      </c>
      <c r="F345" s="9">
        <v>82.05</v>
      </c>
      <c r="G345" s="9">
        <v>86.73</v>
      </c>
      <c r="H345" s="41">
        <v>15243910</v>
      </c>
      <c r="I345" s="9">
        <v>1293194663</v>
      </c>
    </row>
    <row r="346" spans="1:9" x14ac:dyDescent="0.3">
      <c r="A346" s="8">
        <v>43402</v>
      </c>
      <c r="B346" s="9">
        <v>83.2</v>
      </c>
      <c r="C346" s="39">
        <v>-0.29999999999999699</v>
      </c>
      <c r="D346" s="40">
        <v>-3.5928143712574499E-3</v>
      </c>
      <c r="E346" s="9">
        <v>83.5</v>
      </c>
      <c r="F346" s="9">
        <v>82.82</v>
      </c>
      <c r="G346" s="9">
        <v>84.8</v>
      </c>
      <c r="H346" s="41">
        <v>10356390</v>
      </c>
      <c r="I346" s="9">
        <v>866811327</v>
      </c>
    </row>
    <row r="347" spans="1:9" x14ac:dyDescent="0.3">
      <c r="A347" s="8">
        <v>43399</v>
      </c>
      <c r="B347" s="9">
        <v>83.5</v>
      </c>
      <c r="C347" s="39">
        <v>-3.77</v>
      </c>
      <c r="D347" s="40">
        <v>-4.31992666437492E-2</v>
      </c>
      <c r="E347" s="9">
        <v>87.07</v>
      </c>
      <c r="F347" s="9">
        <v>83.13</v>
      </c>
      <c r="G347" s="9">
        <v>87.19</v>
      </c>
      <c r="H347" s="41">
        <v>17043870</v>
      </c>
      <c r="I347" s="9">
        <v>1442690465</v>
      </c>
    </row>
    <row r="348" spans="1:9" x14ac:dyDescent="0.3">
      <c r="A348" s="8">
        <v>43398</v>
      </c>
      <c r="B348" s="9">
        <v>87.27</v>
      </c>
      <c r="C348" s="39">
        <v>-0.48000000000000398</v>
      </c>
      <c r="D348" s="40">
        <v>-5.4700854700855204E-3</v>
      </c>
      <c r="E348" s="9">
        <v>87.01</v>
      </c>
      <c r="F348" s="9">
        <v>86.5</v>
      </c>
      <c r="G348" s="9">
        <v>87.9</v>
      </c>
      <c r="H348" s="41">
        <v>6117280</v>
      </c>
      <c r="I348" s="9">
        <v>532584854</v>
      </c>
    </row>
    <row r="349" spans="1:9" x14ac:dyDescent="0.3">
      <c r="A349" s="8">
        <v>43397</v>
      </c>
      <c r="B349" s="9">
        <v>87.75</v>
      </c>
      <c r="C349" s="39">
        <v>-0.70999999999999397</v>
      </c>
      <c r="D349" s="40">
        <v>-8.0262265430702407E-3</v>
      </c>
      <c r="E349" s="9">
        <v>88.98</v>
      </c>
      <c r="F349" s="9">
        <v>87.06</v>
      </c>
      <c r="G349" s="9">
        <v>89.3</v>
      </c>
      <c r="H349" s="41">
        <v>11418830</v>
      </c>
      <c r="I349" s="9">
        <v>1003277340</v>
      </c>
    </row>
    <row r="350" spans="1:9" x14ac:dyDescent="0.3">
      <c r="A350" s="8">
        <v>43396</v>
      </c>
      <c r="B350" s="9">
        <v>88.46</v>
      </c>
      <c r="C350" s="39">
        <v>-0.34000000000000302</v>
      </c>
      <c r="D350" s="40">
        <v>-3.82882882882887E-3</v>
      </c>
      <c r="E350" s="9">
        <v>88.78</v>
      </c>
      <c r="F350" s="9">
        <v>87.96</v>
      </c>
      <c r="G350" s="9">
        <v>89.7</v>
      </c>
      <c r="H350" s="41">
        <v>11728930</v>
      </c>
      <c r="I350" s="9">
        <v>1040679835</v>
      </c>
    </row>
    <row r="351" spans="1:9" x14ac:dyDescent="0.3">
      <c r="A351" s="8">
        <v>43395</v>
      </c>
      <c r="B351" s="9">
        <v>88.8</v>
      </c>
      <c r="C351" s="39">
        <v>-1.78</v>
      </c>
      <c r="D351" s="40">
        <v>-1.9651137116361201E-2</v>
      </c>
      <c r="E351" s="9">
        <v>90.6</v>
      </c>
      <c r="F351" s="9">
        <v>88.19</v>
      </c>
      <c r="G351" s="9">
        <v>90.89</v>
      </c>
      <c r="H351" s="41">
        <v>15528640</v>
      </c>
      <c r="I351" s="9">
        <v>1382052486</v>
      </c>
    </row>
    <row r="352" spans="1:9" x14ac:dyDescent="0.3">
      <c r="A352" s="8">
        <v>43392</v>
      </c>
      <c r="B352" s="9">
        <v>90.58</v>
      </c>
      <c r="C352" s="39">
        <v>-1.95</v>
      </c>
      <c r="D352" s="40">
        <v>-2.1074246190424799E-2</v>
      </c>
      <c r="E352" s="9">
        <v>92.4</v>
      </c>
      <c r="F352" s="9">
        <v>90.5</v>
      </c>
      <c r="G352" s="9">
        <v>92.47</v>
      </c>
      <c r="H352" s="41">
        <v>7540530</v>
      </c>
      <c r="I352" s="9">
        <v>686567396</v>
      </c>
    </row>
    <row r="353" spans="1:9" x14ac:dyDescent="0.3">
      <c r="A353" s="8">
        <v>43391</v>
      </c>
      <c r="B353" s="9">
        <v>92.53</v>
      </c>
      <c r="C353" s="39">
        <v>1.03</v>
      </c>
      <c r="D353" s="40">
        <v>1.12568306010929E-2</v>
      </c>
      <c r="E353" s="9">
        <v>91.47</v>
      </c>
      <c r="F353" s="9">
        <v>90.05</v>
      </c>
      <c r="G353" s="9">
        <v>92.53</v>
      </c>
      <c r="H353" s="41">
        <v>14353580</v>
      </c>
      <c r="I353" s="9">
        <v>1306457521</v>
      </c>
    </row>
    <row r="354" spans="1:9" x14ac:dyDescent="0.3">
      <c r="A354" s="8">
        <v>43390</v>
      </c>
      <c r="B354" s="9">
        <v>91.5</v>
      </c>
      <c r="C354" s="39">
        <v>0</v>
      </c>
      <c r="D354" s="40">
        <v>0</v>
      </c>
      <c r="E354" s="9">
        <v>91.8</v>
      </c>
      <c r="F354" s="9">
        <v>91.45</v>
      </c>
      <c r="G354" s="9">
        <v>92.19</v>
      </c>
      <c r="H354" s="41">
        <v>5180090</v>
      </c>
      <c r="I354" s="9">
        <v>475648107</v>
      </c>
    </row>
    <row r="355" spans="1:9" x14ac:dyDescent="0.3">
      <c r="A355" s="8">
        <v>43389</v>
      </c>
      <c r="B355" s="9">
        <v>91.5</v>
      </c>
      <c r="C355" s="39">
        <v>-1.23</v>
      </c>
      <c r="D355" s="40">
        <v>-1.3264315755419E-2</v>
      </c>
      <c r="E355" s="9">
        <v>93</v>
      </c>
      <c r="F355" s="9">
        <v>91.34</v>
      </c>
      <c r="G355" s="9">
        <v>93.05</v>
      </c>
      <c r="H355" s="41">
        <v>8406230</v>
      </c>
      <c r="I355" s="9">
        <v>771109001</v>
      </c>
    </row>
    <row r="356" spans="1:9" x14ac:dyDescent="0.3">
      <c r="A356" s="8">
        <v>43388</v>
      </c>
      <c r="B356" s="9">
        <v>92.73</v>
      </c>
      <c r="C356" s="39">
        <v>-0.71999999999999897</v>
      </c>
      <c r="D356" s="40">
        <v>-7.7046548956661203E-3</v>
      </c>
      <c r="E356" s="9">
        <v>93.39</v>
      </c>
      <c r="F356" s="9">
        <v>92.66</v>
      </c>
      <c r="G356" s="9">
        <v>93.75</v>
      </c>
      <c r="H356" s="41">
        <v>2874410</v>
      </c>
      <c r="I356" s="9">
        <v>267523315</v>
      </c>
    </row>
    <row r="357" spans="1:9" x14ac:dyDescent="0.3">
      <c r="A357" s="8">
        <v>43385</v>
      </c>
      <c r="B357" s="9">
        <v>93.45</v>
      </c>
      <c r="C357" s="39">
        <v>1.03</v>
      </c>
      <c r="D357" s="40">
        <v>1.11447738584722E-2</v>
      </c>
      <c r="E357" s="9">
        <v>92.77</v>
      </c>
      <c r="F357" s="9">
        <v>92.4</v>
      </c>
      <c r="G357" s="9">
        <v>93.51</v>
      </c>
      <c r="H357" s="41">
        <v>4584410</v>
      </c>
      <c r="I357" s="9">
        <v>426166904</v>
      </c>
    </row>
    <row r="358" spans="1:9" x14ac:dyDescent="0.3">
      <c r="A358" s="8">
        <v>43384</v>
      </c>
      <c r="B358" s="9">
        <v>92.42</v>
      </c>
      <c r="C358" s="39">
        <v>-0.59999999999999398</v>
      </c>
      <c r="D358" s="40">
        <v>-6.4502257579014703E-3</v>
      </c>
      <c r="E358" s="9">
        <v>91.75</v>
      </c>
      <c r="F358" s="9">
        <v>91.71</v>
      </c>
      <c r="G358" s="9">
        <v>92.9</v>
      </c>
      <c r="H358" s="41">
        <v>7007380</v>
      </c>
      <c r="I358" s="9">
        <v>645845252</v>
      </c>
    </row>
    <row r="359" spans="1:9" x14ac:dyDescent="0.3">
      <c r="A359" s="8">
        <v>43383</v>
      </c>
      <c r="B359" s="9">
        <v>93.02</v>
      </c>
      <c r="C359" s="39">
        <v>-0.54000000000000603</v>
      </c>
      <c r="D359" s="40">
        <v>-5.7716973065413202E-3</v>
      </c>
      <c r="E359" s="9">
        <v>93.56</v>
      </c>
      <c r="F359" s="9">
        <v>92.15</v>
      </c>
      <c r="G359" s="9">
        <v>93.8</v>
      </c>
      <c r="H359" s="41">
        <v>4834180</v>
      </c>
      <c r="I359" s="9">
        <v>449908861</v>
      </c>
    </row>
    <row r="360" spans="1:9" x14ac:dyDescent="0.3">
      <c r="A360" s="8">
        <v>43382</v>
      </c>
      <c r="B360" s="9">
        <v>93.56</v>
      </c>
      <c r="C360" s="39">
        <v>-1.75999999999999</v>
      </c>
      <c r="D360" s="40">
        <v>-1.84641208560637E-2</v>
      </c>
      <c r="E360" s="9">
        <v>95.7</v>
      </c>
      <c r="F360" s="9">
        <v>93.55</v>
      </c>
      <c r="G360" s="9">
        <v>96.11</v>
      </c>
      <c r="H360" s="41">
        <v>8334540</v>
      </c>
      <c r="I360" s="9">
        <v>786376351</v>
      </c>
    </row>
    <row r="361" spans="1:9" x14ac:dyDescent="0.3">
      <c r="A361" s="8">
        <v>43381</v>
      </c>
      <c r="B361" s="9">
        <v>95.32</v>
      </c>
      <c r="C361" s="39">
        <v>-0.70000000000000295</v>
      </c>
      <c r="D361" s="40">
        <v>-7.2901478858571397E-3</v>
      </c>
      <c r="E361" s="9">
        <v>96.48</v>
      </c>
      <c r="F361" s="9">
        <v>94.84</v>
      </c>
      <c r="G361" s="9">
        <v>96.71</v>
      </c>
      <c r="H361" s="41">
        <v>5492180</v>
      </c>
      <c r="I361" s="9">
        <v>523537127</v>
      </c>
    </row>
    <row r="362" spans="1:9" x14ac:dyDescent="0.3">
      <c r="A362" s="8">
        <v>43378</v>
      </c>
      <c r="B362" s="9">
        <v>96.02</v>
      </c>
      <c r="C362" s="39">
        <v>-0.60999999999999899</v>
      </c>
      <c r="D362" s="40">
        <v>-6.3127393149125504E-3</v>
      </c>
      <c r="E362" s="9">
        <v>96.7</v>
      </c>
      <c r="F362" s="9">
        <v>95.35</v>
      </c>
      <c r="G362" s="9">
        <v>96.95</v>
      </c>
      <c r="H362" s="41">
        <v>6494760</v>
      </c>
      <c r="I362" s="9">
        <v>623332535</v>
      </c>
    </row>
    <row r="363" spans="1:9" x14ac:dyDescent="0.3">
      <c r="A363" s="8">
        <v>43377</v>
      </c>
      <c r="B363" s="9">
        <v>96.63</v>
      </c>
      <c r="C363" s="39">
        <v>-0.59000000000000297</v>
      </c>
      <c r="D363" s="40">
        <v>-6.0687101419461403E-3</v>
      </c>
      <c r="E363" s="9">
        <v>97.55</v>
      </c>
      <c r="F363" s="9">
        <v>96.6</v>
      </c>
      <c r="G363" s="9">
        <v>97.72</v>
      </c>
      <c r="H363" s="41">
        <v>6445280</v>
      </c>
      <c r="I363" s="9">
        <v>625178807</v>
      </c>
    </row>
    <row r="364" spans="1:9" x14ac:dyDescent="0.3">
      <c r="A364" s="8">
        <v>43376</v>
      </c>
      <c r="B364" s="9">
        <v>97.22</v>
      </c>
      <c r="C364" s="39">
        <v>0.76999999999999602</v>
      </c>
      <c r="D364" s="40">
        <v>7.9834110938309596E-3</v>
      </c>
      <c r="E364" s="9">
        <v>96.5</v>
      </c>
      <c r="F364" s="9">
        <v>96.23</v>
      </c>
      <c r="G364" s="9">
        <v>97.52</v>
      </c>
      <c r="H364" s="41">
        <v>9191030</v>
      </c>
      <c r="I364" s="9">
        <v>891879311</v>
      </c>
    </row>
    <row r="365" spans="1:9" x14ac:dyDescent="0.3">
      <c r="A365" s="8">
        <v>43375</v>
      </c>
      <c r="B365" s="9">
        <v>96.45</v>
      </c>
      <c r="C365" s="39">
        <v>-0.61999999999999</v>
      </c>
      <c r="D365" s="40">
        <v>-6.3871432986503602E-3</v>
      </c>
      <c r="E365" s="9">
        <v>97.13</v>
      </c>
      <c r="F365" s="9">
        <v>96.37</v>
      </c>
      <c r="G365" s="9">
        <v>97.6</v>
      </c>
      <c r="H365" s="41">
        <v>3570570</v>
      </c>
      <c r="I365" s="9">
        <v>346133235</v>
      </c>
    </row>
    <row r="366" spans="1:9" x14ac:dyDescent="0.3">
      <c r="A366" s="8">
        <v>43374</v>
      </c>
      <c r="B366" s="9">
        <v>97.07</v>
      </c>
      <c r="C366" s="39">
        <v>-0.13000000000001</v>
      </c>
      <c r="D366" s="40">
        <v>-1.3374485596708799E-3</v>
      </c>
      <c r="E366" s="9">
        <v>97.77</v>
      </c>
      <c r="F366" s="9">
        <v>96.29</v>
      </c>
      <c r="G366" s="9">
        <v>98.1</v>
      </c>
      <c r="H366" s="41">
        <v>7431330</v>
      </c>
      <c r="I366" s="9">
        <v>721124418</v>
      </c>
    </row>
    <row r="367" spans="1:9" x14ac:dyDescent="0.3">
      <c r="A367" s="8">
        <v>43371</v>
      </c>
      <c r="B367" s="9">
        <v>97.2</v>
      </c>
      <c r="C367" s="39">
        <v>-5.7899999999999903</v>
      </c>
      <c r="D367" s="40">
        <v>-5.6219050393242001E-2</v>
      </c>
      <c r="E367" s="9">
        <v>100.1</v>
      </c>
      <c r="F367" s="9">
        <v>96.25</v>
      </c>
      <c r="G367" s="9">
        <v>101</v>
      </c>
      <c r="H367" s="41">
        <v>23637260</v>
      </c>
      <c r="I367" s="9">
        <v>2304578607</v>
      </c>
    </row>
    <row r="368" spans="1:9" x14ac:dyDescent="0.3">
      <c r="A368" s="8">
        <v>43370</v>
      </c>
      <c r="B368" s="9">
        <v>102.99</v>
      </c>
      <c r="C368" s="39">
        <v>2.1199999999999899</v>
      </c>
      <c r="D368" s="40">
        <v>2.1017150788143101E-2</v>
      </c>
      <c r="E368" s="9">
        <v>101.39</v>
      </c>
      <c r="F368" s="9">
        <v>100.76</v>
      </c>
      <c r="G368" s="9">
        <v>103</v>
      </c>
      <c r="H368" s="41">
        <v>10000460</v>
      </c>
      <c r="I368" s="9">
        <v>1024325203</v>
      </c>
    </row>
    <row r="369" spans="1:9" x14ac:dyDescent="0.3">
      <c r="A369" s="8">
        <v>43369</v>
      </c>
      <c r="B369" s="9">
        <v>100.87</v>
      </c>
      <c r="C369" s="39">
        <v>0.48000000000000398</v>
      </c>
      <c r="D369" s="40">
        <v>4.7813527243749801E-3</v>
      </c>
      <c r="E369" s="9">
        <v>100.25</v>
      </c>
      <c r="F369" s="9">
        <v>99.41</v>
      </c>
      <c r="G369" s="9">
        <v>101.38</v>
      </c>
      <c r="H369" s="41">
        <v>4921180</v>
      </c>
      <c r="I369" s="9">
        <v>494541238</v>
      </c>
    </row>
    <row r="370" spans="1:9" x14ac:dyDescent="0.3">
      <c r="A370" s="8">
        <v>43368</v>
      </c>
      <c r="B370" s="9">
        <v>100.39</v>
      </c>
      <c r="C370" s="39">
        <v>-0.60999999999999899</v>
      </c>
      <c r="D370" s="40">
        <v>-6.0396039603960302E-3</v>
      </c>
      <c r="E370" s="9">
        <v>101.19</v>
      </c>
      <c r="F370" s="9">
        <v>99.84</v>
      </c>
      <c r="G370" s="9">
        <v>101.4</v>
      </c>
      <c r="H370" s="41">
        <v>3790160</v>
      </c>
      <c r="I370" s="9">
        <v>380341353</v>
      </c>
    </row>
    <row r="371" spans="1:9" x14ac:dyDescent="0.3">
      <c r="A371" s="8">
        <v>43367</v>
      </c>
      <c r="B371" s="9">
        <v>101</v>
      </c>
      <c r="C371" s="39">
        <v>4.9999999999997199E-2</v>
      </c>
      <c r="D371" s="40">
        <v>4.9529470034667797E-4</v>
      </c>
      <c r="E371" s="9">
        <v>100.79</v>
      </c>
      <c r="F371" s="9">
        <v>100.15</v>
      </c>
      <c r="G371" s="9">
        <v>101.38</v>
      </c>
      <c r="H371" s="41">
        <v>5296520</v>
      </c>
      <c r="I371" s="9">
        <v>533878745</v>
      </c>
    </row>
    <row r="372" spans="1:9" x14ac:dyDescent="0.3">
      <c r="A372" s="8">
        <v>43364</v>
      </c>
      <c r="B372" s="9">
        <v>100.95</v>
      </c>
      <c r="C372" s="39">
        <v>0.17000000000000201</v>
      </c>
      <c r="D372" s="40">
        <v>1.6868426275054699E-3</v>
      </c>
      <c r="E372" s="9">
        <v>100.79</v>
      </c>
      <c r="F372" s="9">
        <v>99.21</v>
      </c>
      <c r="G372" s="9">
        <v>101.2</v>
      </c>
      <c r="H372" s="41">
        <v>10364510</v>
      </c>
      <c r="I372" s="9">
        <v>1039710422</v>
      </c>
    </row>
    <row r="373" spans="1:9" x14ac:dyDescent="0.3">
      <c r="A373" s="8">
        <v>43363</v>
      </c>
      <c r="B373" s="9">
        <v>100.78</v>
      </c>
      <c r="C373" s="39">
        <v>1.28</v>
      </c>
      <c r="D373" s="40">
        <v>1.28643216080402E-2</v>
      </c>
      <c r="E373" s="9">
        <v>99.51</v>
      </c>
      <c r="F373" s="9">
        <v>99.3</v>
      </c>
      <c r="G373" s="9">
        <v>100.79</v>
      </c>
      <c r="H373" s="41">
        <v>13583230</v>
      </c>
      <c r="I373" s="9">
        <v>1362777588</v>
      </c>
    </row>
    <row r="374" spans="1:9" x14ac:dyDescent="0.3">
      <c r="A374" s="8">
        <v>43362</v>
      </c>
      <c r="B374" s="9">
        <v>99.5</v>
      </c>
      <c r="C374" s="39">
        <v>0</v>
      </c>
      <c r="D374" s="40">
        <v>0</v>
      </c>
      <c r="E374" s="9">
        <v>99.7</v>
      </c>
      <c r="F374" s="9">
        <v>99.15</v>
      </c>
      <c r="G374" s="9">
        <v>99.85</v>
      </c>
      <c r="H374" s="41">
        <v>6949700</v>
      </c>
      <c r="I374" s="9">
        <v>691221214</v>
      </c>
    </row>
    <row r="375" spans="1:9" x14ac:dyDescent="0.3">
      <c r="A375" s="8">
        <v>43361</v>
      </c>
      <c r="B375" s="9">
        <v>99.5</v>
      </c>
      <c r="C375" s="39">
        <v>1.1800000000000099</v>
      </c>
      <c r="D375" s="40">
        <v>1.20016273393003E-2</v>
      </c>
      <c r="E375" s="9">
        <v>98.45</v>
      </c>
      <c r="F375" s="9">
        <v>98.3</v>
      </c>
      <c r="G375" s="9">
        <v>99.87</v>
      </c>
      <c r="H375" s="41">
        <v>9359000</v>
      </c>
      <c r="I375" s="9">
        <v>928175961</v>
      </c>
    </row>
    <row r="376" spans="1:9" x14ac:dyDescent="0.3">
      <c r="A376" s="8">
        <v>43360</v>
      </c>
      <c r="B376" s="9">
        <v>98.32</v>
      </c>
      <c r="C376" s="39">
        <v>1.3199999999999901</v>
      </c>
      <c r="D376" s="40">
        <v>1.3608247422680299E-2</v>
      </c>
      <c r="E376" s="9">
        <v>97.33</v>
      </c>
      <c r="F376" s="9">
        <v>97</v>
      </c>
      <c r="G376" s="9">
        <v>98.96</v>
      </c>
      <c r="H376" s="41">
        <v>6522140</v>
      </c>
      <c r="I376" s="9">
        <v>641095522</v>
      </c>
    </row>
    <row r="377" spans="1:9" x14ac:dyDescent="0.3">
      <c r="A377" s="8">
        <v>43357</v>
      </c>
      <c r="B377" s="9">
        <v>97</v>
      </c>
      <c r="C377" s="39">
        <v>-0.76999999999999602</v>
      </c>
      <c r="D377" s="40">
        <v>-7.87562647028737E-3</v>
      </c>
      <c r="E377" s="9">
        <v>98</v>
      </c>
      <c r="F377" s="9">
        <v>96.64</v>
      </c>
      <c r="G377" s="9">
        <v>98.05</v>
      </c>
      <c r="H377" s="41">
        <v>3456750</v>
      </c>
      <c r="I377" s="9">
        <v>335954441</v>
      </c>
    </row>
    <row r="378" spans="1:9" x14ac:dyDescent="0.3">
      <c r="A378" s="8">
        <v>43356</v>
      </c>
      <c r="B378" s="9">
        <v>97.77</v>
      </c>
      <c r="C378" s="39">
        <v>0.81999999999999296</v>
      </c>
      <c r="D378" s="40">
        <v>8.45796802475496E-3</v>
      </c>
      <c r="E378" s="9">
        <v>96.82</v>
      </c>
      <c r="F378" s="9">
        <v>96.11</v>
      </c>
      <c r="G378" s="9">
        <v>98.51</v>
      </c>
      <c r="H378" s="41">
        <v>6388330</v>
      </c>
      <c r="I378" s="9">
        <v>624120754</v>
      </c>
    </row>
    <row r="379" spans="1:9" x14ac:dyDescent="0.3">
      <c r="A379" s="8">
        <v>43355</v>
      </c>
      <c r="B379" s="9">
        <v>96.95</v>
      </c>
      <c r="C379" s="39">
        <v>1.72</v>
      </c>
      <c r="D379" s="40">
        <v>1.8061535230494599E-2</v>
      </c>
      <c r="E379" s="9">
        <v>95.28</v>
      </c>
      <c r="F379" s="9">
        <v>94.51</v>
      </c>
      <c r="G379" s="9">
        <v>96.95</v>
      </c>
      <c r="H379" s="41">
        <v>5451300</v>
      </c>
      <c r="I379" s="9">
        <v>522960322</v>
      </c>
    </row>
    <row r="380" spans="1:9" x14ac:dyDescent="0.3">
      <c r="A380" s="8">
        <v>43354</v>
      </c>
      <c r="B380" s="9">
        <v>95.23</v>
      </c>
      <c r="C380" s="39">
        <v>3.0000000000001099E-2</v>
      </c>
      <c r="D380" s="40">
        <v>3.1512605042018001E-4</v>
      </c>
      <c r="E380" s="9">
        <v>95.25</v>
      </c>
      <c r="F380" s="9">
        <v>94.73</v>
      </c>
      <c r="G380" s="9">
        <v>95.77</v>
      </c>
      <c r="H380" s="41">
        <v>7206390</v>
      </c>
      <c r="I380" s="9">
        <v>685789463</v>
      </c>
    </row>
    <row r="381" spans="1:9" x14ac:dyDescent="0.3">
      <c r="A381" s="8">
        <v>43353</v>
      </c>
      <c r="B381" s="9">
        <v>95.2</v>
      </c>
      <c r="C381" s="39">
        <v>0.20000000000000301</v>
      </c>
      <c r="D381" s="40">
        <v>2.1052631578947702E-3</v>
      </c>
      <c r="E381" s="9">
        <v>95.03</v>
      </c>
      <c r="F381" s="9">
        <v>94.51</v>
      </c>
      <c r="G381" s="9">
        <v>95.47</v>
      </c>
      <c r="H381" s="41">
        <v>5901030</v>
      </c>
      <c r="I381" s="9">
        <v>559723077</v>
      </c>
    </row>
    <row r="382" spans="1:9" x14ac:dyDescent="0.3">
      <c r="A382" s="8">
        <v>43350</v>
      </c>
      <c r="B382" s="9">
        <v>95</v>
      </c>
      <c r="C382" s="39">
        <v>-0.60999999999999899</v>
      </c>
      <c r="D382" s="40">
        <v>-6.38008576508733E-3</v>
      </c>
      <c r="E382" s="9">
        <v>95.6</v>
      </c>
      <c r="F382" s="9">
        <v>94.13</v>
      </c>
      <c r="G382" s="9">
        <v>96.41</v>
      </c>
      <c r="H382" s="41">
        <v>8714670</v>
      </c>
      <c r="I382" s="9">
        <v>827247122</v>
      </c>
    </row>
    <row r="383" spans="1:9" x14ac:dyDescent="0.3">
      <c r="A383" s="8">
        <v>43349</v>
      </c>
      <c r="B383" s="9">
        <v>95.61</v>
      </c>
      <c r="C383" s="39">
        <v>-0.39000000000000101</v>
      </c>
      <c r="D383" s="40">
        <v>-4.0625000000000097E-3</v>
      </c>
      <c r="E383" s="9">
        <v>96.5</v>
      </c>
      <c r="F383" s="9">
        <v>95.5</v>
      </c>
      <c r="G383" s="9">
        <v>96.76</v>
      </c>
      <c r="H383" s="41">
        <v>7083500</v>
      </c>
      <c r="I383" s="9">
        <v>681617520</v>
      </c>
    </row>
    <row r="384" spans="1:9" x14ac:dyDescent="0.3">
      <c r="A384" s="8">
        <v>43348</v>
      </c>
      <c r="B384" s="9">
        <v>96</v>
      </c>
      <c r="C384" s="39">
        <v>-1.81</v>
      </c>
      <c r="D384" s="40">
        <v>-1.8505265310295501E-2</v>
      </c>
      <c r="E384" s="9">
        <v>97.5</v>
      </c>
      <c r="F384" s="9">
        <v>96</v>
      </c>
      <c r="G384" s="9">
        <v>97.98</v>
      </c>
      <c r="H384" s="41">
        <v>5714350</v>
      </c>
      <c r="I384" s="9">
        <v>552812013</v>
      </c>
    </row>
    <row r="385" spans="1:9" x14ac:dyDescent="0.3">
      <c r="A385" s="8">
        <v>43347</v>
      </c>
      <c r="B385" s="9">
        <v>97.81</v>
      </c>
      <c r="C385" s="39">
        <v>-0.64000000000000101</v>
      </c>
      <c r="D385" s="40">
        <v>-6.5007618080243799E-3</v>
      </c>
      <c r="E385" s="9">
        <v>98.45</v>
      </c>
      <c r="F385" s="9">
        <v>97.41</v>
      </c>
      <c r="G385" s="9">
        <v>98.88</v>
      </c>
      <c r="H385" s="41">
        <v>4563200</v>
      </c>
      <c r="I385" s="9">
        <v>447253440</v>
      </c>
    </row>
    <row r="386" spans="1:9" x14ac:dyDescent="0.3">
      <c r="A386" s="8">
        <v>43346</v>
      </c>
      <c r="B386" s="9">
        <v>98.45</v>
      </c>
      <c r="C386" s="39">
        <v>0.40999999999999698</v>
      </c>
      <c r="D386" s="40">
        <v>4.1819665442676098E-3</v>
      </c>
      <c r="E386" s="9">
        <v>97.9</v>
      </c>
      <c r="F386" s="9">
        <v>97.35</v>
      </c>
      <c r="G386" s="9">
        <v>98.76</v>
      </c>
      <c r="H386" s="41">
        <v>3775060</v>
      </c>
      <c r="I386" s="9">
        <v>370651344</v>
      </c>
    </row>
    <row r="387" spans="1:9" x14ac:dyDescent="0.3">
      <c r="A387" s="8">
        <v>43343</v>
      </c>
      <c r="B387" s="9">
        <v>98.04</v>
      </c>
      <c r="C387" s="39">
        <v>2.24000000000001</v>
      </c>
      <c r="D387" s="40">
        <v>2.3382045929018901E-2</v>
      </c>
      <c r="E387" s="9">
        <v>95.89</v>
      </c>
      <c r="F387" s="9">
        <v>95.25</v>
      </c>
      <c r="G387" s="9">
        <v>98.04</v>
      </c>
      <c r="H387" s="41">
        <v>6557970</v>
      </c>
      <c r="I387" s="9">
        <v>635152246</v>
      </c>
    </row>
    <row r="388" spans="1:9" x14ac:dyDescent="0.3">
      <c r="A388" s="8">
        <v>43342</v>
      </c>
      <c r="B388" s="9">
        <v>95.8</v>
      </c>
      <c r="C388" s="39">
        <v>0.149999999999991</v>
      </c>
      <c r="D388" s="40">
        <v>1.56821745948763E-3</v>
      </c>
      <c r="E388" s="9">
        <v>96.28</v>
      </c>
      <c r="F388" s="9">
        <v>95.7</v>
      </c>
      <c r="G388" s="9">
        <v>97.37</v>
      </c>
      <c r="H388" s="41">
        <v>7229190</v>
      </c>
      <c r="I388" s="9">
        <v>696597885</v>
      </c>
    </row>
    <row r="389" spans="1:9" x14ac:dyDescent="0.3">
      <c r="A389" s="8">
        <v>43341</v>
      </c>
      <c r="B389" s="9">
        <v>95.65</v>
      </c>
      <c r="C389" s="39">
        <v>-1.6799999999999899</v>
      </c>
      <c r="D389" s="40">
        <v>-1.72608650981197E-2</v>
      </c>
      <c r="E389" s="9">
        <v>97.5</v>
      </c>
      <c r="F389" s="9">
        <v>95.07</v>
      </c>
      <c r="G389" s="9">
        <v>97.67</v>
      </c>
      <c r="H389" s="41">
        <v>13420760</v>
      </c>
      <c r="I389" s="9">
        <v>1286657648</v>
      </c>
    </row>
    <row r="390" spans="1:9" x14ac:dyDescent="0.3">
      <c r="A390" s="8">
        <v>43340</v>
      </c>
      <c r="B390" s="9">
        <v>97.33</v>
      </c>
      <c r="C390" s="39">
        <v>-0.96999999999999897</v>
      </c>
      <c r="D390" s="40">
        <v>-9.8677517802644894E-3</v>
      </c>
      <c r="E390" s="9">
        <v>98.5</v>
      </c>
      <c r="F390" s="9">
        <v>97.21</v>
      </c>
      <c r="G390" s="9">
        <v>98.89</v>
      </c>
      <c r="H390" s="41">
        <v>6111880</v>
      </c>
      <c r="I390" s="9">
        <v>598885121</v>
      </c>
    </row>
    <row r="391" spans="1:9" x14ac:dyDescent="0.3">
      <c r="A391" s="8">
        <v>43339</v>
      </c>
      <c r="B391" s="9">
        <v>98.3</v>
      </c>
      <c r="C391" s="39">
        <v>-0.32999999999999802</v>
      </c>
      <c r="D391" s="40">
        <v>-3.3458379803305099E-3</v>
      </c>
      <c r="E391" s="9">
        <v>98.98</v>
      </c>
      <c r="F391" s="9">
        <v>97.41</v>
      </c>
      <c r="G391" s="9">
        <v>99.28</v>
      </c>
      <c r="H391" s="41">
        <v>5294540</v>
      </c>
      <c r="I391" s="9">
        <v>519397223</v>
      </c>
    </row>
    <row r="392" spans="1:9" x14ac:dyDescent="0.3">
      <c r="A392" s="8">
        <v>43336</v>
      </c>
      <c r="B392" s="9">
        <v>98.63</v>
      </c>
      <c r="C392" s="39">
        <v>-1.0900000000000001</v>
      </c>
      <c r="D392" s="40">
        <v>-1.0930605695948699E-2</v>
      </c>
      <c r="E392" s="9">
        <v>99.72</v>
      </c>
      <c r="F392" s="9">
        <v>97.72</v>
      </c>
      <c r="G392" s="9">
        <v>100.36</v>
      </c>
      <c r="H392" s="41">
        <v>8494600</v>
      </c>
      <c r="I392" s="9">
        <v>838637422</v>
      </c>
    </row>
    <row r="393" spans="1:9" x14ac:dyDescent="0.3">
      <c r="A393" s="8">
        <v>43335</v>
      </c>
      <c r="B393" s="9">
        <v>99.72</v>
      </c>
      <c r="C393" s="39">
        <v>-0.43000000000000699</v>
      </c>
      <c r="D393" s="40">
        <v>-4.2935596605092998E-3</v>
      </c>
      <c r="E393" s="9">
        <v>100.3</v>
      </c>
      <c r="F393" s="9">
        <v>99.72</v>
      </c>
      <c r="G393" s="9">
        <v>100.64</v>
      </c>
      <c r="H393" s="41">
        <v>3614430</v>
      </c>
      <c r="I393" s="9">
        <v>361714533</v>
      </c>
    </row>
    <row r="394" spans="1:9" x14ac:dyDescent="0.3">
      <c r="A394" s="8">
        <v>43334</v>
      </c>
      <c r="B394" s="9">
        <v>100.15</v>
      </c>
      <c r="C394" s="39">
        <v>0.15000000000000599</v>
      </c>
      <c r="D394" s="40">
        <v>1.5000000000000601E-3</v>
      </c>
      <c r="E394" s="9">
        <v>100.25</v>
      </c>
      <c r="F394" s="9">
        <v>99.71</v>
      </c>
      <c r="G394" s="9">
        <v>100.72</v>
      </c>
      <c r="H394" s="41">
        <v>5150860</v>
      </c>
      <c r="I394" s="9">
        <v>516197126</v>
      </c>
    </row>
    <row r="395" spans="1:9" x14ac:dyDescent="0.3">
      <c r="A395" s="8">
        <v>43333</v>
      </c>
      <c r="B395" s="9">
        <v>100</v>
      </c>
      <c r="C395" s="39">
        <v>-0.92000000000000204</v>
      </c>
      <c r="D395" s="40">
        <v>-9.1161315893777406E-3</v>
      </c>
      <c r="E395" s="9">
        <v>100.96</v>
      </c>
      <c r="F395" s="9">
        <v>99.9</v>
      </c>
      <c r="G395" s="9">
        <v>101.1</v>
      </c>
      <c r="H395" s="41">
        <v>4460340</v>
      </c>
      <c r="I395" s="9">
        <v>446828301</v>
      </c>
    </row>
    <row r="396" spans="1:9" x14ac:dyDescent="0.3">
      <c r="A396" s="8">
        <v>43332</v>
      </c>
      <c r="B396" s="9">
        <v>100.92</v>
      </c>
      <c r="C396" s="39">
        <v>0.89000000000000101</v>
      </c>
      <c r="D396" s="40">
        <v>8.8973308007597798E-3</v>
      </c>
      <c r="E396" s="9">
        <v>100.49</v>
      </c>
      <c r="F396" s="9">
        <v>100.29</v>
      </c>
      <c r="G396" s="9">
        <v>101.25</v>
      </c>
      <c r="H396" s="41">
        <v>3484350</v>
      </c>
      <c r="I396" s="9">
        <v>350895558</v>
      </c>
    </row>
    <row r="397" spans="1:9" x14ac:dyDescent="0.3">
      <c r="A397" s="8">
        <v>43329</v>
      </c>
      <c r="B397" s="9">
        <v>100.03</v>
      </c>
      <c r="C397" s="39">
        <v>-3.9999999999992E-2</v>
      </c>
      <c r="D397" s="40">
        <v>-3.9972019586281598E-4</v>
      </c>
      <c r="E397" s="9">
        <v>100.2</v>
      </c>
      <c r="F397" s="9">
        <v>99.51</v>
      </c>
      <c r="G397" s="9">
        <v>100.9</v>
      </c>
      <c r="H397" s="41">
        <v>4835920</v>
      </c>
      <c r="I397" s="9">
        <v>483597823</v>
      </c>
    </row>
    <row r="398" spans="1:9" x14ac:dyDescent="0.3">
      <c r="A398" s="8">
        <v>43328</v>
      </c>
      <c r="B398" s="9">
        <v>100.07</v>
      </c>
      <c r="C398" s="39">
        <v>-0.29000000000000598</v>
      </c>
      <c r="D398" s="40">
        <v>-2.8895974491830001E-3</v>
      </c>
      <c r="E398" s="9">
        <v>100.74</v>
      </c>
      <c r="F398" s="9">
        <v>100.05</v>
      </c>
      <c r="G398" s="9">
        <v>100.78</v>
      </c>
      <c r="H398" s="41">
        <v>3597110</v>
      </c>
      <c r="I398" s="9">
        <v>360780730</v>
      </c>
    </row>
    <row r="399" spans="1:9" x14ac:dyDescent="0.3">
      <c r="A399" s="8">
        <v>43327</v>
      </c>
      <c r="B399" s="9">
        <v>100.36</v>
      </c>
      <c r="C399" s="39">
        <v>-2.01000000000001</v>
      </c>
      <c r="D399" s="40">
        <v>-1.9634658591384201E-2</v>
      </c>
      <c r="E399" s="9">
        <v>102.36</v>
      </c>
      <c r="F399" s="9">
        <v>100.14</v>
      </c>
      <c r="G399" s="9">
        <v>102.74</v>
      </c>
      <c r="H399" s="41">
        <v>4853740</v>
      </c>
      <c r="I399" s="9">
        <v>491118325</v>
      </c>
    </row>
    <row r="400" spans="1:9" x14ac:dyDescent="0.3">
      <c r="A400" s="8">
        <v>43326</v>
      </c>
      <c r="B400" s="9">
        <v>102.37</v>
      </c>
      <c r="C400" s="39">
        <v>2.2799999999999998</v>
      </c>
      <c r="D400" s="40">
        <v>2.27794984513938E-2</v>
      </c>
      <c r="E400" s="9">
        <v>100.5</v>
      </c>
      <c r="F400" s="9">
        <v>100.3</v>
      </c>
      <c r="G400" s="9">
        <v>102.37</v>
      </c>
      <c r="H400" s="41">
        <v>6445190</v>
      </c>
      <c r="I400" s="9">
        <v>651974144</v>
      </c>
    </row>
    <row r="401" spans="1:9" x14ac:dyDescent="0.3">
      <c r="A401" s="8">
        <v>43325</v>
      </c>
      <c r="B401" s="9">
        <v>100.09</v>
      </c>
      <c r="C401" s="39">
        <v>-1.1499999999999899</v>
      </c>
      <c r="D401" s="40">
        <v>-1.1359146582378399E-2</v>
      </c>
      <c r="E401" s="9">
        <v>100.57</v>
      </c>
      <c r="F401" s="9">
        <v>99.72</v>
      </c>
      <c r="G401" s="9">
        <v>100.99</v>
      </c>
      <c r="H401" s="41">
        <v>5580130</v>
      </c>
      <c r="I401" s="9">
        <v>559558562</v>
      </c>
    </row>
    <row r="402" spans="1:9" x14ac:dyDescent="0.3">
      <c r="A402" s="8">
        <v>43322</v>
      </c>
      <c r="B402" s="9">
        <v>101.24</v>
      </c>
      <c r="C402" s="39">
        <v>-0.760000000000005</v>
      </c>
      <c r="D402" s="40">
        <v>-7.4509803921569097E-3</v>
      </c>
      <c r="E402" s="9">
        <v>102</v>
      </c>
      <c r="F402" s="9">
        <v>100.8</v>
      </c>
      <c r="G402" s="9">
        <v>103</v>
      </c>
      <c r="H402" s="41">
        <v>7891150</v>
      </c>
      <c r="I402" s="9">
        <v>804186084</v>
      </c>
    </row>
    <row r="403" spans="1:9" x14ac:dyDescent="0.3">
      <c r="A403" s="8">
        <v>43321</v>
      </c>
      <c r="B403" s="9">
        <v>102</v>
      </c>
      <c r="C403" s="39">
        <v>1.5</v>
      </c>
      <c r="D403" s="40">
        <v>1.49253731343284E-2</v>
      </c>
      <c r="E403" s="9">
        <v>100</v>
      </c>
      <c r="F403" s="9">
        <v>97.8</v>
      </c>
      <c r="G403" s="9">
        <v>102.19</v>
      </c>
      <c r="H403" s="41">
        <v>12626220</v>
      </c>
      <c r="I403" s="9">
        <v>1268416467</v>
      </c>
    </row>
    <row r="404" spans="1:9" x14ac:dyDescent="0.3">
      <c r="A404" s="8">
        <v>43320</v>
      </c>
      <c r="B404" s="9">
        <v>100.5</v>
      </c>
      <c r="C404" s="39">
        <v>-0.42000000000000198</v>
      </c>
      <c r="D404" s="40">
        <v>-4.1617122473246301E-3</v>
      </c>
      <c r="E404" s="9">
        <v>100.65</v>
      </c>
      <c r="F404" s="9">
        <v>99.88</v>
      </c>
      <c r="G404" s="9">
        <v>101.45</v>
      </c>
      <c r="H404" s="41">
        <v>7122080</v>
      </c>
      <c r="I404" s="9">
        <v>717011209</v>
      </c>
    </row>
    <row r="405" spans="1:9" x14ac:dyDescent="0.3">
      <c r="A405" s="8">
        <v>43319</v>
      </c>
      <c r="B405" s="9">
        <v>100.92</v>
      </c>
      <c r="C405" s="39">
        <v>-0.57999999999999796</v>
      </c>
      <c r="D405" s="40">
        <v>-5.7142857142857004E-3</v>
      </c>
      <c r="E405" s="9">
        <v>101.8</v>
      </c>
      <c r="F405" s="9">
        <v>100.58</v>
      </c>
      <c r="G405" s="9">
        <v>102.01</v>
      </c>
      <c r="H405" s="41">
        <v>4638730</v>
      </c>
      <c r="I405" s="9">
        <v>469822365</v>
      </c>
    </row>
    <row r="406" spans="1:9" x14ac:dyDescent="0.3">
      <c r="A406" s="8">
        <v>43318</v>
      </c>
      <c r="B406" s="9">
        <v>101.5</v>
      </c>
      <c r="C406" s="39">
        <v>-0.56000000000000205</v>
      </c>
      <c r="D406" s="40">
        <v>-5.4869684499314402E-3</v>
      </c>
      <c r="E406" s="9">
        <v>101.8</v>
      </c>
      <c r="F406" s="9">
        <v>100.71</v>
      </c>
      <c r="G406" s="9">
        <v>102.09</v>
      </c>
      <c r="H406" s="41">
        <v>5466840</v>
      </c>
      <c r="I406" s="9">
        <v>554446734</v>
      </c>
    </row>
    <row r="407" spans="1:9" x14ac:dyDescent="0.3">
      <c r="A407" s="8">
        <v>43315</v>
      </c>
      <c r="B407" s="9">
        <v>102.06</v>
      </c>
      <c r="C407" s="39">
        <v>1.64</v>
      </c>
      <c r="D407" s="40">
        <v>1.6331408086038599E-2</v>
      </c>
      <c r="E407" s="9">
        <v>100.55</v>
      </c>
      <c r="F407" s="9">
        <v>99.8</v>
      </c>
      <c r="G407" s="9">
        <v>102.6</v>
      </c>
      <c r="H407" s="41">
        <v>11017760</v>
      </c>
      <c r="I407" s="9">
        <v>1112578939</v>
      </c>
    </row>
    <row r="408" spans="1:9" x14ac:dyDescent="0.3">
      <c r="A408" s="8">
        <v>43314</v>
      </c>
      <c r="B408" s="9">
        <v>100.42</v>
      </c>
      <c r="C408" s="39">
        <v>-2.08</v>
      </c>
      <c r="D408" s="40">
        <v>-2.02926829268293E-2</v>
      </c>
      <c r="E408" s="9">
        <v>102.12</v>
      </c>
      <c r="F408" s="9">
        <v>99.94</v>
      </c>
      <c r="G408" s="9">
        <v>102.48</v>
      </c>
      <c r="H408" s="41">
        <v>8248720</v>
      </c>
      <c r="I408" s="9">
        <v>831499781</v>
      </c>
    </row>
    <row r="409" spans="1:9" x14ac:dyDescent="0.3">
      <c r="A409" s="8">
        <v>43313</v>
      </c>
      <c r="B409" s="9">
        <v>102.5</v>
      </c>
      <c r="C409" s="39">
        <v>-0.5</v>
      </c>
      <c r="D409" s="40">
        <v>-4.8543689320388302E-3</v>
      </c>
      <c r="E409" s="9">
        <v>102.99</v>
      </c>
      <c r="F409" s="9">
        <v>102.22</v>
      </c>
      <c r="G409" s="9">
        <v>103.38</v>
      </c>
      <c r="H409" s="41">
        <v>6680490</v>
      </c>
      <c r="I409" s="9">
        <v>687382080</v>
      </c>
    </row>
    <row r="410" spans="1:9" x14ac:dyDescent="0.3">
      <c r="A410" s="8">
        <v>43312</v>
      </c>
      <c r="B410" s="9">
        <v>103</v>
      </c>
      <c r="C410" s="39">
        <v>-0.71999999999999897</v>
      </c>
      <c r="D410" s="40">
        <v>-6.9417662938681002E-3</v>
      </c>
      <c r="E410" s="9">
        <v>103.58</v>
      </c>
      <c r="F410" s="9">
        <v>102.1</v>
      </c>
      <c r="G410" s="9">
        <v>103.58</v>
      </c>
      <c r="H410" s="41">
        <v>7384650</v>
      </c>
      <c r="I410" s="9">
        <v>759139901</v>
      </c>
    </row>
    <row r="411" spans="1:9" x14ac:dyDescent="0.3">
      <c r="A411" s="8">
        <v>43311</v>
      </c>
      <c r="B411" s="9">
        <v>103.72</v>
      </c>
      <c r="C411" s="39">
        <v>1.92</v>
      </c>
      <c r="D411" s="40">
        <v>1.8860510805501E-2</v>
      </c>
      <c r="E411" s="9">
        <v>101.81</v>
      </c>
      <c r="F411" s="9">
        <v>101.11</v>
      </c>
      <c r="G411" s="9">
        <v>103.75</v>
      </c>
      <c r="H411" s="41">
        <v>7864760</v>
      </c>
      <c r="I411" s="9">
        <v>810347134</v>
      </c>
    </row>
    <row r="412" spans="1:9" x14ac:dyDescent="0.3">
      <c r="A412" s="8">
        <v>43308</v>
      </c>
      <c r="B412" s="9">
        <v>101.8</v>
      </c>
      <c r="C412" s="39">
        <v>0.89999999999999103</v>
      </c>
      <c r="D412" s="40">
        <v>8.9197224975222106E-3</v>
      </c>
      <c r="E412" s="9">
        <v>101.13</v>
      </c>
      <c r="F412" s="9">
        <v>100.65</v>
      </c>
      <c r="G412" s="9">
        <v>102.33</v>
      </c>
      <c r="H412" s="41">
        <v>5810840</v>
      </c>
      <c r="I412" s="9">
        <v>589402928</v>
      </c>
    </row>
    <row r="413" spans="1:9" x14ac:dyDescent="0.3">
      <c r="A413" s="8">
        <v>43307</v>
      </c>
      <c r="B413" s="9">
        <v>100.9</v>
      </c>
      <c r="C413" s="39">
        <v>-0.39999999999999097</v>
      </c>
      <c r="D413" s="40">
        <v>-3.9486673247777996E-3</v>
      </c>
      <c r="E413" s="9">
        <v>101.7</v>
      </c>
      <c r="F413" s="9">
        <v>100.63</v>
      </c>
      <c r="G413" s="9">
        <v>101.89</v>
      </c>
      <c r="H413" s="41">
        <v>4801770</v>
      </c>
      <c r="I413" s="9">
        <v>485671910</v>
      </c>
    </row>
    <row r="414" spans="1:9" x14ac:dyDescent="0.3">
      <c r="A414" s="8">
        <v>43306</v>
      </c>
      <c r="B414" s="9">
        <v>101.3</v>
      </c>
      <c r="C414" s="39">
        <v>-1.8</v>
      </c>
      <c r="D414" s="40">
        <v>-1.7458777885548001E-2</v>
      </c>
      <c r="E414" s="9">
        <v>102.69</v>
      </c>
      <c r="F414" s="9">
        <v>100.96</v>
      </c>
      <c r="G414" s="9">
        <v>103.16</v>
      </c>
      <c r="H414" s="41">
        <v>11256500</v>
      </c>
      <c r="I414" s="9">
        <v>1143375505</v>
      </c>
    </row>
    <row r="415" spans="1:9" x14ac:dyDescent="0.3">
      <c r="A415" s="8">
        <v>43305</v>
      </c>
      <c r="B415" s="9">
        <v>103.1</v>
      </c>
      <c r="C415" s="39">
        <v>-0.91000000000001102</v>
      </c>
      <c r="D415" s="40">
        <v>-8.7491587347371495E-3</v>
      </c>
      <c r="E415" s="9">
        <v>104.5</v>
      </c>
      <c r="F415" s="9">
        <v>103.1</v>
      </c>
      <c r="G415" s="9">
        <v>104.71</v>
      </c>
      <c r="H415" s="41">
        <v>4275030</v>
      </c>
      <c r="I415" s="9">
        <v>443347738</v>
      </c>
    </row>
    <row r="416" spans="1:9" x14ac:dyDescent="0.3">
      <c r="A416" s="8">
        <v>43304</v>
      </c>
      <c r="B416" s="9">
        <v>104.01</v>
      </c>
      <c r="C416" s="39">
        <v>0.260000000000005</v>
      </c>
      <c r="D416" s="40">
        <v>2.50602409638559E-3</v>
      </c>
      <c r="E416" s="9">
        <v>104.01</v>
      </c>
      <c r="F416" s="9">
        <v>103.67</v>
      </c>
      <c r="G416" s="9">
        <v>105.41</v>
      </c>
      <c r="H416" s="41">
        <v>5293290</v>
      </c>
      <c r="I416" s="9">
        <v>552704480</v>
      </c>
    </row>
    <row r="417" spans="1:9" x14ac:dyDescent="0.3">
      <c r="A417" s="8">
        <v>43301</v>
      </c>
      <c r="B417" s="9">
        <v>103.75</v>
      </c>
      <c r="C417" s="39">
        <v>-1.0699999999999901</v>
      </c>
      <c r="D417" s="40">
        <v>-1.02079755771799E-2</v>
      </c>
      <c r="E417" s="9">
        <v>105.24</v>
      </c>
      <c r="F417" s="9">
        <v>102.51</v>
      </c>
      <c r="G417" s="9">
        <v>105.28</v>
      </c>
      <c r="H417" s="41">
        <v>7404220</v>
      </c>
      <c r="I417" s="9">
        <v>769820384</v>
      </c>
    </row>
    <row r="418" spans="1:9" x14ac:dyDescent="0.3">
      <c r="A418" s="8">
        <v>43300</v>
      </c>
      <c r="B418" s="9">
        <v>104.82</v>
      </c>
      <c r="C418" s="39">
        <v>-0.55000000000001104</v>
      </c>
      <c r="D418" s="40">
        <v>-5.2197020024675996E-3</v>
      </c>
      <c r="E418" s="9">
        <v>105.49</v>
      </c>
      <c r="F418" s="9">
        <v>104.82</v>
      </c>
      <c r="G418" s="9">
        <v>106</v>
      </c>
      <c r="H418" s="41">
        <v>5591200</v>
      </c>
      <c r="I418" s="9">
        <v>588447300</v>
      </c>
    </row>
    <row r="419" spans="1:9" x14ac:dyDescent="0.3">
      <c r="A419" s="8">
        <v>43299</v>
      </c>
      <c r="B419" s="9">
        <v>105.37</v>
      </c>
      <c r="C419" s="39">
        <v>-0.32999999999999802</v>
      </c>
      <c r="D419" s="40">
        <v>-3.1220435193945002E-3</v>
      </c>
      <c r="E419" s="9">
        <v>106</v>
      </c>
      <c r="F419" s="9">
        <v>104.88</v>
      </c>
      <c r="G419" s="9">
        <v>106.21</v>
      </c>
      <c r="H419" s="41">
        <v>4403480</v>
      </c>
      <c r="I419" s="9">
        <v>463717804</v>
      </c>
    </row>
    <row r="420" spans="1:9" x14ac:dyDescent="0.3">
      <c r="A420" s="8">
        <v>43298</v>
      </c>
      <c r="B420" s="9">
        <v>105.7</v>
      </c>
      <c r="C420" s="39">
        <v>-0.5</v>
      </c>
      <c r="D420" s="40">
        <v>-4.7080979284369103E-3</v>
      </c>
      <c r="E420" s="9">
        <v>106.15</v>
      </c>
      <c r="F420" s="9">
        <v>104.82</v>
      </c>
      <c r="G420" s="9">
        <v>106.15</v>
      </c>
      <c r="H420" s="41">
        <v>6714420</v>
      </c>
      <c r="I420" s="9">
        <v>708287542</v>
      </c>
    </row>
    <row r="421" spans="1:9" x14ac:dyDescent="0.3">
      <c r="A421" s="8">
        <v>43297</v>
      </c>
      <c r="B421" s="9">
        <v>106.2</v>
      </c>
      <c r="C421" s="39">
        <v>-0.209999999999994</v>
      </c>
      <c r="D421" s="40">
        <v>-1.9734987313221901E-3</v>
      </c>
      <c r="E421" s="9">
        <v>106.7</v>
      </c>
      <c r="F421" s="9">
        <v>105.12</v>
      </c>
      <c r="G421" s="9">
        <v>107.4</v>
      </c>
      <c r="H421" s="41">
        <v>6581630</v>
      </c>
      <c r="I421" s="9">
        <v>700097129</v>
      </c>
    </row>
    <row r="422" spans="1:9" x14ac:dyDescent="0.3">
      <c r="A422" s="8">
        <v>43294</v>
      </c>
      <c r="B422" s="9">
        <v>106.41</v>
      </c>
      <c r="C422" s="39">
        <v>-9.0000000000003397E-2</v>
      </c>
      <c r="D422" s="40">
        <v>-8.4507042253524297E-4</v>
      </c>
      <c r="E422" s="9">
        <v>107</v>
      </c>
      <c r="F422" s="9">
        <v>106.35</v>
      </c>
      <c r="G422" s="9">
        <v>107.5</v>
      </c>
      <c r="H422" s="41">
        <v>5684800</v>
      </c>
      <c r="I422" s="9">
        <v>607176883</v>
      </c>
    </row>
    <row r="423" spans="1:9" x14ac:dyDescent="0.3">
      <c r="A423" s="8">
        <v>43293</v>
      </c>
      <c r="B423" s="9">
        <v>106.5</v>
      </c>
      <c r="C423" s="39">
        <v>-2.5</v>
      </c>
      <c r="D423" s="40">
        <v>-2.2935779816513801E-2</v>
      </c>
      <c r="E423" s="9">
        <v>108.81</v>
      </c>
      <c r="F423" s="9">
        <v>106.2</v>
      </c>
      <c r="G423" s="9">
        <v>109.03</v>
      </c>
      <c r="H423" s="41">
        <v>7634430</v>
      </c>
      <c r="I423" s="9">
        <v>817700711</v>
      </c>
    </row>
    <row r="424" spans="1:9" x14ac:dyDescent="0.3">
      <c r="A424" s="8">
        <v>43292</v>
      </c>
      <c r="B424" s="9">
        <v>109</v>
      </c>
      <c r="C424" s="39">
        <v>-0.5</v>
      </c>
      <c r="D424" s="40">
        <v>-4.5662100456621002E-3</v>
      </c>
      <c r="E424" s="9">
        <v>109.2</v>
      </c>
      <c r="F424" s="9">
        <v>107.55</v>
      </c>
      <c r="G424" s="9">
        <v>109.7</v>
      </c>
      <c r="H424" s="41">
        <v>4882450</v>
      </c>
      <c r="I424" s="9">
        <v>530681871</v>
      </c>
    </row>
    <row r="425" spans="1:9" x14ac:dyDescent="0.3">
      <c r="A425" s="8">
        <v>43291</v>
      </c>
      <c r="B425" s="9">
        <v>109.5</v>
      </c>
      <c r="C425" s="39">
        <v>-0.40000000000000602</v>
      </c>
      <c r="D425" s="40">
        <v>-3.6396724294814001E-3</v>
      </c>
      <c r="E425" s="9">
        <v>109.9</v>
      </c>
      <c r="F425" s="9">
        <v>109.1</v>
      </c>
      <c r="G425" s="9">
        <v>110.2</v>
      </c>
      <c r="H425" s="41">
        <v>4008470</v>
      </c>
      <c r="I425" s="9">
        <v>440007327</v>
      </c>
    </row>
    <row r="426" spans="1:9" x14ac:dyDescent="0.3">
      <c r="A426" s="8">
        <v>43290</v>
      </c>
      <c r="B426" s="9">
        <v>109.9</v>
      </c>
      <c r="C426" s="39">
        <v>1.9000000000000099</v>
      </c>
      <c r="D426" s="40">
        <v>1.7592592592592601E-2</v>
      </c>
      <c r="E426" s="9">
        <v>108.11</v>
      </c>
      <c r="F426" s="9">
        <v>108.11</v>
      </c>
      <c r="G426" s="9">
        <v>110.5</v>
      </c>
      <c r="H426" s="41">
        <v>10493300</v>
      </c>
      <c r="I426" s="9">
        <v>1150599620</v>
      </c>
    </row>
    <row r="427" spans="1:9" x14ac:dyDescent="0.3">
      <c r="A427" s="8">
        <v>43287</v>
      </c>
      <c r="B427" s="9">
        <v>108</v>
      </c>
      <c r="C427" s="39">
        <v>1.5999999999999901</v>
      </c>
      <c r="D427" s="40">
        <v>1.50375939849624E-2</v>
      </c>
      <c r="E427" s="9">
        <v>106.36</v>
      </c>
      <c r="F427" s="9">
        <v>105.8</v>
      </c>
      <c r="G427" s="9">
        <v>108.5</v>
      </c>
      <c r="H427" s="41">
        <v>7613270</v>
      </c>
      <c r="I427" s="9">
        <v>814381215</v>
      </c>
    </row>
    <row r="428" spans="1:9" x14ac:dyDescent="0.3">
      <c r="A428" s="8">
        <v>43286</v>
      </c>
      <c r="B428" s="9">
        <v>106.4</v>
      </c>
      <c r="C428" s="39">
        <v>0.29000000000000598</v>
      </c>
      <c r="D428" s="40">
        <v>2.7330129111300199E-3</v>
      </c>
      <c r="E428" s="9">
        <v>106.15</v>
      </c>
      <c r="F428" s="9">
        <v>105.65</v>
      </c>
      <c r="G428" s="9">
        <v>107</v>
      </c>
      <c r="H428" s="41">
        <v>6156570</v>
      </c>
      <c r="I428" s="9">
        <v>655367996</v>
      </c>
    </row>
    <row r="429" spans="1:9" x14ac:dyDescent="0.3">
      <c r="A429" s="8">
        <v>43285</v>
      </c>
      <c r="B429" s="9">
        <v>106.11</v>
      </c>
      <c r="C429" s="39">
        <v>-1.79000000000001</v>
      </c>
      <c r="D429" s="40">
        <v>-1.6589434661723901E-2</v>
      </c>
      <c r="E429" s="9">
        <v>108.28</v>
      </c>
      <c r="F429" s="9">
        <v>106</v>
      </c>
      <c r="G429" s="9">
        <v>108.28</v>
      </c>
      <c r="H429" s="41">
        <v>7808910</v>
      </c>
      <c r="I429" s="9">
        <v>834667283</v>
      </c>
    </row>
    <row r="430" spans="1:9" x14ac:dyDescent="0.3">
      <c r="A430" s="8">
        <v>43284</v>
      </c>
      <c r="B430" s="9">
        <v>107.9</v>
      </c>
      <c r="C430" s="39">
        <v>4.0000000000006301E-2</v>
      </c>
      <c r="D430" s="40">
        <v>3.7085110328209002E-4</v>
      </c>
      <c r="E430" s="9">
        <v>108.43</v>
      </c>
      <c r="F430" s="9">
        <v>107.76</v>
      </c>
      <c r="G430" s="9">
        <v>109.08</v>
      </c>
      <c r="H430" s="41">
        <v>4425250</v>
      </c>
      <c r="I430" s="9">
        <v>479759698</v>
      </c>
    </row>
    <row r="431" spans="1:9" x14ac:dyDescent="0.3">
      <c r="A431" s="8">
        <v>43283</v>
      </c>
      <c r="B431" s="9">
        <v>107.86</v>
      </c>
      <c r="C431" s="39">
        <v>-0.71999999999999897</v>
      </c>
      <c r="D431" s="40">
        <v>-6.6310554429913297E-3</v>
      </c>
      <c r="E431" s="9">
        <v>109</v>
      </c>
      <c r="F431" s="9">
        <v>107.33</v>
      </c>
      <c r="G431" s="9">
        <v>110.06</v>
      </c>
      <c r="H431" s="41">
        <v>8497800</v>
      </c>
      <c r="I431" s="9">
        <v>923115258</v>
      </c>
    </row>
    <row r="432" spans="1:9" x14ac:dyDescent="0.3">
      <c r="A432" s="8">
        <v>43280</v>
      </c>
      <c r="B432" s="9">
        <v>108.58</v>
      </c>
      <c r="C432" s="39">
        <v>-1.04000000000001</v>
      </c>
      <c r="D432" s="40">
        <v>-9.4873198321474804E-3</v>
      </c>
      <c r="E432" s="9">
        <v>110.1</v>
      </c>
      <c r="F432" s="9">
        <v>108.58</v>
      </c>
      <c r="G432" s="9">
        <v>110.76</v>
      </c>
      <c r="H432" s="41">
        <v>6348800</v>
      </c>
      <c r="I432" s="9">
        <v>696389890</v>
      </c>
    </row>
    <row r="433" spans="1:9" x14ac:dyDescent="0.3">
      <c r="A433" s="8">
        <v>43279</v>
      </c>
      <c r="B433" s="9">
        <v>109.62</v>
      </c>
      <c r="C433" s="39">
        <v>-0.75999999999999102</v>
      </c>
      <c r="D433" s="40">
        <v>-6.8853053089327002E-3</v>
      </c>
      <c r="E433" s="9">
        <v>110.5</v>
      </c>
      <c r="F433" s="9">
        <v>109.17</v>
      </c>
      <c r="G433" s="9">
        <v>111.74</v>
      </c>
      <c r="H433" s="41">
        <v>4518560</v>
      </c>
      <c r="I433" s="9">
        <v>498888590</v>
      </c>
    </row>
    <row r="434" spans="1:9" x14ac:dyDescent="0.3">
      <c r="A434" s="8">
        <v>43278</v>
      </c>
      <c r="B434" s="9">
        <v>110.38</v>
      </c>
      <c r="C434" s="39">
        <v>-0.17000000000000201</v>
      </c>
      <c r="D434" s="40">
        <v>-1.5377657168702101E-3</v>
      </c>
      <c r="E434" s="9">
        <v>111</v>
      </c>
      <c r="F434" s="9">
        <v>109.52</v>
      </c>
      <c r="G434" s="9">
        <v>111.91</v>
      </c>
      <c r="H434" s="41">
        <v>5774840</v>
      </c>
      <c r="I434" s="9">
        <v>640169651</v>
      </c>
    </row>
    <row r="435" spans="1:9" x14ac:dyDescent="0.3">
      <c r="A435" s="8">
        <v>43277</v>
      </c>
      <c r="B435" s="9">
        <v>110.55</v>
      </c>
      <c r="C435" s="39">
        <v>-1.0900000000000001</v>
      </c>
      <c r="D435" s="40">
        <v>-9.7635256180580703E-3</v>
      </c>
      <c r="E435" s="9">
        <v>111.88</v>
      </c>
      <c r="F435" s="9">
        <v>110.21</v>
      </c>
      <c r="G435" s="9">
        <v>112.49</v>
      </c>
      <c r="H435" s="41">
        <v>2956210</v>
      </c>
      <c r="I435" s="9">
        <v>328220951</v>
      </c>
    </row>
    <row r="436" spans="1:9" x14ac:dyDescent="0.3">
      <c r="A436" s="8">
        <v>43276</v>
      </c>
      <c r="B436" s="9">
        <v>111.64</v>
      </c>
      <c r="C436" s="39">
        <v>4.0000000000006301E-2</v>
      </c>
      <c r="D436" s="40">
        <v>3.5842293906815598E-4</v>
      </c>
      <c r="E436" s="9">
        <v>112.3</v>
      </c>
      <c r="F436" s="9">
        <v>111.29</v>
      </c>
      <c r="G436" s="9">
        <v>113.3</v>
      </c>
      <c r="H436" s="41">
        <v>5163770</v>
      </c>
      <c r="I436" s="9">
        <v>580891529</v>
      </c>
    </row>
    <row r="437" spans="1:9" x14ac:dyDescent="0.3">
      <c r="A437" s="8">
        <v>43273</v>
      </c>
      <c r="B437" s="9">
        <v>111.6</v>
      </c>
      <c r="C437" s="39">
        <v>1.72999999999999</v>
      </c>
      <c r="D437" s="40">
        <v>1.5745881496313702E-2</v>
      </c>
      <c r="E437" s="9">
        <v>110.49</v>
      </c>
      <c r="F437" s="9">
        <v>109.02</v>
      </c>
      <c r="G437" s="9">
        <v>112.26</v>
      </c>
      <c r="H437" s="41">
        <v>8620390</v>
      </c>
      <c r="I437" s="9">
        <v>960247991</v>
      </c>
    </row>
    <row r="438" spans="1:9" x14ac:dyDescent="0.3">
      <c r="A438" s="8">
        <v>43272</v>
      </c>
      <c r="B438" s="9">
        <v>109.87</v>
      </c>
      <c r="C438" s="39">
        <v>-0.47999999999998999</v>
      </c>
      <c r="D438" s="40">
        <v>-4.3497961033075704E-3</v>
      </c>
      <c r="E438" s="9">
        <v>110.5</v>
      </c>
      <c r="F438" s="9">
        <v>108.69</v>
      </c>
      <c r="G438" s="9">
        <v>111</v>
      </c>
      <c r="H438" s="41">
        <v>4903710</v>
      </c>
      <c r="I438" s="9">
        <v>538326817</v>
      </c>
    </row>
    <row r="439" spans="1:9" x14ac:dyDescent="0.3">
      <c r="A439" s="8">
        <v>43271</v>
      </c>
      <c r="B439" s="9">
        <v>110.35</v>
      </c>
      <c r="C439" s="39">
        <v>2.19999999999999</v>
      </c>
      <c r="D439" s="40">
        <v>2.0342117429496001E-2</v>
      </c>
      <c r="E439" s="9">
        <v>108.4</v>
      </c>
      <c r="F439" s="9">
        <v>108.03</v>
      </c>
      <c r="G439" s="9">
        <v>110.95</v>
      </c>
      <c r="H439" s="41">
        <v>5879120</v>
      </c>
      <c r="I439" s="9">
        <v>646243288</v>
      </c>
    </row>
    <row r="440" spans="1:9" x14ac:dyDescent="0.3">
      <c r="A440" s="8">
        <v>43270</v>
      </c>
      <c r="B440" s="9">
        <v>108.15</v>
      </c>
      <c r="C440" s="39">
        <v>-2.3499999999999899</v>
      </c>
      <c r="D440" s="40">
        <v>-2.12669683257918E-2</v>
      </c>
      <c r="E440" s="9">
        <v>109.98</v>
      </c>
      <c r="F440" s="9">
        <v>106.2</v>
      </c>
      <c r="G440" s="9">
        <v>110.1</v>
      </c>
      <c r="H440" s="41">
        <v>8642820</v>
      </c>
      <c r="I440" s="9">
        <v>930235883</v>
      </c>
    </row>
    <row r="441" spans="1:9" x14ac:dyDescent="0.3">
      <c r="A441" s="8">
        <v>43269</v>
      </c>
      <c r="B441" s="9">
        <v>110.5</v>
      </c>
      <c r="C441" s="39">
        <v>-0.68000000000000704</v>
      </c>
      <c r="D441" s="40">
        <v>-6.1162079510703998E-3</v>
      </c>
      <c r="E441" s="9">
        <v>110.51</v>
      </c>
      <c r="F441" s="9">
        <v>109.92</v>
      </c>
      <c r="G441" s="9">
        <v>111.38</v>
      </c>
      <c r="H441" s="41">
        <v>6508320</v>
      </c>
      <c r="I441" s="9">
        <v>719800450</v>
      </c>
    </row>
    <row r="442" spans="1:9" x14ac:dyDescent="0.3">
      <c r="A442" s="8">
        <v>43266</v>
      </c>
      <c r="B442" s="9">
        <v>111.18</v>
      </c>
      <c r="C442" s="39">
        <v>-0.25</v>
      </c>
      <c r="D442" s="40">
        <v>-2.2435609799874401E-3</v>
      </c>
      <c r="E442" s="9">
        <v>111.69</v>
      </c>
      <c r="F442" s="9">
        <v>110.05</v>
      </c>
      <c r="G442" s="9">
        <v>111.85</v>
      </c>
      <c r="H442" s="41">
        <v>5856760</v>
      </c>
      <c r="I442" s="9">
        <v>650243106</v>
      </c>
    </row>
    <row r="443" spans="1:9" x14ac:dyDescent="0.3">
      <c r="A443" s="8">
        <v>43265</v>
      </c>
      <c r="B443" s="9">
        <v>111.43</v>
      </c>
      <c r="C443" s="39">
        <v>2.23</v>
      </c>
      <c r="D443" s="40">
        <v>2.0421245421245501E-2</v>
      </c>
      <c r="E443" s="9">
        <v>109.19</v>
      </c>
      <c r="F443" s="9">
        <v>108.78</v>
      </c>
      <c r="G443" s="9">
        <v>111.45</v>
      </c>
      <c r="H443" s="41">
        <v>7710890</v>
      </c>
      <c r="I443" s="9">
        <v>851196483</v>
      </c>
    </row>
    <row r="444" spans="1:9" x14ac:dyDescent="0.3">
      <c r="A444" s="8">
        <v>43264</v>
      </c>
      <c r="B444" s="9">
        <v>109.2</v>
      </c>
      <c r="C444" s="39">
        <v>1.52</v>
      </c>
      <c r="D444" s="40">
        <v>1.41158989598811E-2</v>
      </c>
      <c r="E444" s="9">
        <v>107.9</v>
      </c>
      <c r="F444" s="9">
        <v>107.69</v>
      </c>
      <c r="G444" s="9">
        <v>109.54</v>
      </c>
      <c r="H444" s="41">
        <v>6197280</v>
      </c>
      <c r="I444" s="9">
        <v>672569892</v>
      </c>
    </row>
    <row r="445" spans="1:9" x14ac:dyDescent="0.3">
      <c r="A445" s="8">
        <v>43262</v>
      </c>
      <c r="B445" s="9">
        <v>107.68</v>
      </c>
      <c r="C445" s="39">
        <v>-0.989999999999995</v>
      </c>
      <c r="D445" s="40">
        <v>-9.1101499953988706E-3</v>
      </c>
      <c r="E445" s="9">
        <v>108.86</v>
      </c>
      <c r="F445" s="9">
        <v>105.84</v>
      </c>
      <c r="G445" s="9">
        <v>109.16</v>
      </c>
      <c r="H445" s="41">
        <v>5672960</v>
      </c>
      <c r="I445" s="9">
        <v>606949647</v>
      </c>
    </row>
    <row r="446" spans="1:9" x14ac:dyDescent="0.3">
      <c r="A446" s="8">
        <v>43260</v>
      </c>
      <c r="B446" s="9">
        <v>108.67</v>
      </c>
      <c r="C446" s="39">
        <v>0.96999999999999897</v>
      </c>
      <c r="D446" s="40">
        <v>9.0064995357474406E-3</v>
      </c>
      <c r="E446" s="9">
        <v>108.25</v>
      </c>
      <c r="F446" s="9">
        <v>108.01</v>
      </c>
      <c r="G446" s="9">
        <v>108.99</v>
      </c>
      <c r="H446" s="41">
        <v>1072740</v>
      </c>
      <c r="I446" s="9">
        <v>116579878</v>
      </c>
    </row>
    <row r="447" spans="1:9" x14ac:dyDescent="0.3">
      <c r="A447" s="8">
        <v>43259</v>
      </c>
      <c r="B447" s="9">
        <v>107.7</v>
      </c>
      <c r="C447" s="39">
        <v>-2.8999999999999901</v>
      </c>
      <c r="D447" s="40">
        <v>-2.6220614828209698E-2</v>
      </c>
      <c r="E447" s="9">
        <v>111</v>
      </c>
      <c r="F447" s="9">
        <v>107.58</v>
      </c>
      <c r="G447" s="9">
        <v>111</v>
      </c>
      <c r="H447" s="41">
        <v>10635480</v>
      </c>
      <c r="I447" s="9">
        <v>1157672473</v>
      </c>
    </row>
    <row r="448" spans="1:9" x14ac:dyDescent="0.3">
      <c r="A448" s="8">
        <v>43258</v>
      </c>
      <c r="B448" s="9">
        <v>110.6</v>
      </c>
      <c r="C448" s="39">
        <v>-2.1000000000000099</v>
      </c>
      <c r="D448" s="40">
        <v>-1.8633540372670902E-2</v>
      </c>
      <c r="E448" s="9">
        <v>113.1</v>
      </c>
      <c r="F448" s="9">
        <v>110.6</v>
      </c>
      <c r="G448" s="9">
        <v>113.63</v>
      </c>
      <c r="H448" s="41">
        <v>8703120</v>
      </c>
      <c r="I448" s="9">
        <v>971117037</v>
      </c>
    </row>
    <row r="449" spans="1:9" x14ac:dyDescent="0.3">
      <c r="A449" s="8">
        <v>43257</v>
      </c>
      <c r="B449" s="9">
        <v>112.7</v>
      </c>
      <c r="C449" s="39">
        <v>-1.59</v>
      </c>
      <c r="D449" s="40">
        <v>-1.3911978300813701E-2</v>
      </c>
      <c r="E449" s="9">
        <v>114.31</v>
      </c>
      <c r="F449" s="9">
        <v>112.31</v>
      </c>
      <c r="G449" s="9">
        <v>114.5</v>
      </c>
      <c r="H449" s="41">
        <v>4264940</v>
      </c>
      <c r="I449" s="9">
        <v>481981221</v>
      </c>
    </row>
    <row r="450" spans="1:9" x14ac:dyDescent="0.3">
      <c r="A450" s="8">
        <v>43256</v>
      </c>
      <c r="B450" s="9">
        <v>114.29</v>
      </c>
      <c r="C450" s="39">
        <v>-1.1599999999999999</v>
      </c>
      <c r="D450" s="40">
        <v>-1.00476396708532E-2</v>
      </c>
      <c r="E450" s="9">
        <v>115.6</v>
      </c>
      <c r="F450" s="9">
        <v>113.32</v>
      </c>
      <c r="G450" s="9">
        <v>115.88</v>
      </c>
      <c r="H450" s="41">
        <v>4661570</v>
      </c>
      <c r="I450" s="9">
        <v>532639492</v>
      </c>
    </row>
    <row r="451" spans="1:9" x14ac:dyDescent="0.3">
      <c r="A451" s="8">
        <v>43255</v>
      </c>
      <c r="B451" s="9">
        <v>115.45</v>
      </c>
      <c r="C451" s="39">
        <v>1.1500000000000099</v>
      </c>
      <c r="D451" s="40">
        <v>1.0061242344707001E-2</v>
      </c>
      <c r="E451" s="9">
        <v>114.95</v>
      </c>
      <c r="F451" s="9">
        <v>114.13</v>
      </c>
      <c r="G451" s="9">
        <v>115.6</v>
      </c>
      <c r="H451" s="41">
        <v>4418400</v>
      </c>
      <c r="I451" s="9">
        <v>508706944</v>
      </c>
    </row>
    <row r="452" spans="1:9" x14ac:dyDescent="0.3">
      <c r="A452" s="8">
        <v>43252</v>
      </c>
      <c r="B452" s="9">
        <v>114.3</v>
      </c>
      <c r="C452" s="39">
        <v>1.70999999999999</v>
      </c>
      <c r="D452" s="40">
        <v>1.5187849720223801E-2</v>
      </c>
      <c r="E452" s="9">
        <v>112.4</v>
      </c>
      <c r="F452" s="9">
        <v>112.4</v>
      </c>
      <c r="G452" s="9">
        <v>114.55</v>
      </c>
      <c r="H452" s="41">
        <v>6185660</v>
      </c>
      <c r="I452" s="9">
        <v>704974335</v>
      </c>
    </row>
    <row r="453" spans="1:9" x14ac:dyDescent="0.3">
      <c r="A453" s="8">
        <v>43251</v>
      </c>
      <c r="B453" s="9">
        <v>112.59</v>
      </c>
      <c r="C453" s="39">
        <v>0.77000000000001001</v>
      </c>
      <c r="D453" s="40">
        <v>6.8860668932213404E-3</v>
      </c>
      <c r="E453" s="9">
        <v>112.49</v>
      </c>
      <c r="F453" s="9">
        <v>111.6</v>
      </c>
      <c r="G453" s="9">
        <v>112.8</v>
      </c>
      <c r="H453" s="41">
        <v>12916740</v>
      </c>
      <c r="I453" s="9">
        <v>1451731409</v>
      </c>
    </row>
    <row r="454" spans="1:9" x14ac:dyDescent="0.3">
      <c r="A454" s="8">
        <v>43250</v>
      </c>
      <c r="B454" s="9">
        <v>111.82</v>
      </c>
      <c r="C454" s="39">
        <v>-0.58000000000001295</v>
      </c>
      <c r="D454" s="40">
        <v>-5.1601423487545603E-3</v>
      </c>
      <c r="E454" s="9">
        <v>112.4</v>
      </c>
      <c r="F454" s="9">
        <v>111.71</v>
      </c>
      <c r="G454" s="9">
        <v>113.68</v>
      </c>
      <c r="H454" s="41">
        <v>5150560</v>
      </c>
      <c r="I454" s="9">
        <v>579479394</v>
      </c>
    </row>
    <row r="455" spans="1:9" x14ac:dyDescent="0.3">
      <c r="A455" s="8">
        <v>43249</v>
      </c>
      <c r="B455" s="9">
        <v>112.4</v>
      </c>
      <c r="C455" s="39">
        <v>-1.47999999999999</v>
      </c>
      <c r="D455" s="40">
        <v>-1.29961362838074E-2</v>
      </c>
      <c r="E455" s="9">
        <v>114.27</v>
      </c>
      <c r="F455" s="9">
        <v>111.47</v>
      </c>
      <c r="G455" s="9">
        <v>114.78</v>
      </c>
      <c r="H455" s="41">
        <v>5498260</v>
      </c>
      <c r="I455" s="9">
        <v>620001630</v>
      </c>
    </row>
    <row r="456" spans="1:9" x14ac:dyDescent="0.3">
      <c r="A456" s="8">
        <v>43248</v>
      </c>
      <c r="B456" s="9">
        <v>113.88</v>
      </c>
      <c r="C456" s="39">
        <v>-0.92000000000000204</v>
      </c>
      <c r="D456" s="40">
        <v>-8.0139372822299795E-3</v>
      </c>
      <c r="E456" s="9">
        <v>114.6</v>
      </c>
      <c r="F456" s="9">
        <v>113.12</v>
      </c>
      <c r="G456" s="9">
        <v>115.76</v>
      </c>
      <c r="H456" s="41">
        <v>2825830</v>
      </c>
      <c r="I456" s="9">
        <v>322752888</v>
      </c>
    </row>
    <row r="457" spans="1:9" x14ac:dyDescent="0.3">
      <c r="A457" s="8">
        <v>43245</v>
      </c>
      <c r="B457" s="9">
        <v>114.8</v>
      </c>
      <c r="C457" s="39">
        <v>1.1499999999999899</v>
      </c>
      <c r="D457" s="40">
        <v>1.01187857457104E-2</v>
      </c>
      <c r="E457" s="9">
        <v>113.7</v>
      </c>
      <c r="F457" s="9">
        <v>113.7</v>
      </c>
      <c r="G457" s="9">
        <v>115.4</v>
      </c>
      <c r="H457" s="41">
        <v>4796250</v>
      </c>
      <c r="I457" s="9">
        <v>550522304</v>
      </c>
    </row>
    <row r="458" spans="1:9" x14ac:dyDescent="0.3">
      <c r="A458" s="8">
        <v>43244</v>
      </c>
      <c r="B458" s="9">
        <v>113.65</v>
      </c>
      <c r="C458" s="39">
        <v>6.0000000000002301E-2</v>
      </c>
      <c r="D458" s="40">
        <v>5.2821551192888704E-4</v>
      </c>
      <c r="E458" s="9">
        <v>114.01</v>
      </c>
      <c r="F458" s="9">
        <v>113.15</v>
      </c>
      <c r="G458" s="9">
        <v>114.96</v>
      </c>
      <c r="H458" s="41">
        <v>5489870</v>
      </c>
      <c r="I458" s="9">
        <v>626088854</v>
      </c>
    </row>
    <row r="459" spans="1:9" x14ac:dyDescent="0.3">
      <c r="A459" s="8">
        <v>43243</v>
      </c>
      <c r="B459" s="9">
        <v>113.59</v>
      </c>
      <c r="C459" s="39">
        <v>-1.45999999999999</v>
      </c>
      <c r="D459" s="40">
        <v>-1.2690134724033001E-2</v>
      </c>
      <c r="E459" s="9">
        <v>114.84</v>
      </c>
      <c r="F459" s="9">
        <v>113.59</v>
      </c>
      <c r="G459" s="9">
        <v>116.94</v>
      </c>
      <c r="H459" s="41">
        <v>4363210</v>
      </c>
      <c r="I459" s="9">
        <v>499216428</v>
      </c>
    </row>
    <row r="460" spans="1:9" x14ac:dyDescent="0.3">
      <c r="A460" s="8">
        <v>43242</v>
      </c>
      <c r="B460" s="9">
        <v>115.05</v>
      </c>
      <c r="C460" s="39">
        <v>-0.90000000000000602</v>
      </c>
      <c r="D460" s="40">
        <v>-7.7619663648124696E-3</v>
      </c>
      <c r="E460" s="9">
        <v>116.02</v>
      </c>
      <c r="F460" s="9">
        <v>114.96</v>
      </c>
      <c r="G460" s="9">
        <v>116.7</v>
      </c>
      <c r="H460" s="41">
        <v>5040560</v>
      </c>
      <c r="I460" s="9">
        <v>582730045</v>
      </c>
    </row>
    <row r="461" spans="1:9" x14ac:dyDescent="0.3">
      <c r="A461" s="8">
        <v>43241</v>
      </c>
      <c r="B461" s="9">
        <v>115.95</v>
      </c>
      <c r="C461" s="39">
        <v>-1.20999999999999</v>
      </c>
      <c r="D461" s="40">
        <v>-1.03277569136223E-2</v>
      </c>
      <c r="E461" s="9">
        <v>117</v>
      </c>
      <c r="F461" s="9">
        <v>115.9</v>
      </c>
      <c r="G461" s="9">
        <v>117.79</v>
      </c>
      <c r="H461" s="41">
        <v>5006380</v>
      </c>
      <c r="I461" s="9">
        <v>585492276</v>
      </c>
    </row>
    <row r="462" spans="1:9" x14ac:dyDescent="0.3">
      <c r="A462" s="8">
        <v>43238</v>
      </c>
      <c r="B462" s="9">
        <v>117.16</v>
      </c>
      <c r="C462" s="39">
        <v>1.1599999999999999</v>
      </c>
      <c r="D462" s="40">
        <v>9.9999999999999707E-3</v>
      </c>
      <c r="E462" s="9">
        <v>116.21</v>
      </c>
      <c r="F462" s="9">
        <v>114.84</v>
      </c>
      <c r="G462" s="9">
        <v>117.8</v>
      </c>
      <c r="H462" s="41">
        <v>6291600</v>
      </c>
      <c r="I462" s="9">
        <v>734000659</v>
      </c>
    </row>
    <row r="463" spans="1:9" x14ac:dyDescent="0.3">
      <c r="A463" s="8">
        <v>43237</v>
      </c>
      <c r="B463" s="9">
        <v>116</v>
      </c>
      <c r="C463" s="39">
        <v>-1.73</v>
      </c>
      <c r="D463" s="40">
        <v>-1.46946402786036E-2</v>
      </c>
      <c r="E463" s="9">
        <v>118.27</v>
      </c>
      <c r="F463" s="9">
        <v>116</v>
      </c>
      <c r="G463" s="9">
        <v>118.28</v>
      </c>
      <c r="H463" s="41">
        <v>4858330</v>
      </c>
      <c r="I463" s="9">
        <v>567928939</v>
      </c>
    </row>
    <row r="464" spans="1:9" x14ac:dyDescent="0.3">
      <c r="A464" s="8">
        <v>43236</v>
      </c>
      <c r="B464" s="9">
        <v>117.73</v>
      </c>
      <c r="C464" s="39">
        <v>2.33</v>
      </c>
      <c r="D464" s="40">
        <v>2.01906412478336E-2</v>
      </c>
      <c r="E464" s="9">
        <v>115.17</v>
      </c>
      <c r="F464" s="9">
        <v>114.52</v>
      </c>
      <c r="G464" s="9">
        <v>119.19</v>
      </c>
      <c r="H464" s="41">
        <v>10921030</v>
      </c>
      <c r="I464" s="9">
        <v>1284353426</v>
      </c>
    </row>
    <row r="465" spans="1:9" x14ac:dyDescent="0.3">
      <c r="A465" s="8">
        <v>43235</v>
      </c>
      <c r="B465" s="9">
        <v>115.4</v>
      </c>
      <c r="C465" s="39">
        <v>-3.75</v>
      </c>
      <c r="D465" s="40">
        <v>-3.1472933277381501E-2</v>
      </c>
      <c r="E465" s="9">
        <v>119.15</v>
      </c>
      <c r="F465" s="9">
        <v>114.35</v>
      </c>
      <c r="G465" s="9">
        <v>119.15</v>
      </c>
      <c r="H465" s="41">
        <v>13898210</v>
      </c>
      <c r="I465" s="9">
        <v>1610524556</v>
      </c>
    </row>
    <row r="466" spans="1:9" x14ac:dyDescent="0.3">
      <c r="A466" s="8">
        <v>43234</v>
      </c>
      <c r="B466" s="9">
        <v>119.15</v>
      </c>
      <c r="C466" s="39">
        <v>-3.91</v>
      </c>
      <c r="D466" s="40">
        <v>-3.1773118803835501E-2</v>
      </c>
      <c r="E466" s="9">
        <v>118.02</v>
      </c>
      <c r="F466" s="9">
        <v>117.81</v>
      </c>
      <c r="G466" s="9">
        <v>119.31</v>
      </c>
      <c r="H466" s="41">
        <v>9505950</v>
      </c>
      <c r="I466" s="9">
        <v>1127745110</v>
      </c>
    </row>
    <row r="467" spans="1:9" x14ac:dyDescent="0.3">
      <c r="A467" s="8">
        <v>43231</v>
      </c>
      <c r="B467" s="9">
        <v>123.06</v>
      </c>
      <c r="C467" s="39">
        <v>3.06</v>
      </c>
      <c r="D467" s="40">
        <v>2.5499999999999998E-2</v>
      </c>
      <c r="E467" s="9">
        <v>120.01</v>
      </c>
      <c r="F467" s="9">
        <v>120.01</v>
      </c>
      <c r="G467" s="9">
        <v>123.06</v>
      </c>
      <c r="H467" s="41">
        <v>9645600</v>
      </c>
      <c r="I467" s="9">
        <v>1176199429</v>
      </c>
    </row>
    <row r="468" spans="1:9" x14ac:dyDescent="0.3">
      <c r="A468" s="8">
        <v>43230</v>
      </c>
      <c r="B468" s="9">
        <v>120</v>
      </c>
      <c r="C468" s="39">
        <v>1.48</v>
      </c>
      <c r="D468" s="40">
        <v>1.24873439082012E-2</v>
      </c>
      <c r="E468" s="9">
        <v>119.37</v>
      </c>
      <c r="F468" s="9">
        <v>118.25</v>
      </c>
      <c r="G468" s="9">
        <v>120.36</v>
      </c>
      <c r="H468" s="41">
        <v>9721600</v>
      </c>
      <c r="I468" s="9">
        <v>1161688694</v>
      </c>
    </row>
    <row r="469" spans="1:9" x14ac:dyDescent="0.3">
      <c r="A469" s="8">
        <v>43228</v>
      </c>
      <c r="B469" s="9">
        <v>118.52</v>
      </c>
      <c r="C469" s="39">
        <v>-1.47</v>
      </c>
      <c r="D469" s="40">
        <v>-1.22510209184099E-2</v>
      </c>
      <c r="E469" s="9">
        <v>119.62</v>
      </c>
      <c r="F469" s="9">
        <v>118.36</v>
      </c>
      <c r="G469" s="9">
        <v>119.97</v>
      </c>
      <c r="H469" s="41">
        <v>6215820</v>
      </c>
      <c r="I469" s="9">
        <v>739479900</v>
      </c>
    </row>
    <row r="470" spans="1:9" x14ac:dyDescent="0.3">
      <c r="A470" s="8">
        <v>43227</v>
      </c>
      <c r="B470" s="9">
        <v>119.99</v>
      </c>
      <c r="C470" s="39">
        <v>-0.54000000000000603</v>
      </c>
      <c r="D470" s="40">
        <v>-4.48021239525435E-3</v>
      </c>
      <c r="E470" s="9">
        <v>121.2</v>
      </c>
      <c r="F470" s="9">
        <v>119.64</v>
      </c>
      <c r="G470" s="9">
        <v>121.39</v>
      </c>
      <c r="H470" s="41">
        <v>4094390</v>
      </c>
      <c r="I470" s="9">
        <v>493058892</v>
      </c>
    </row>
    <row r="471" spans="1:9" x14ac:dyDescent="0.3">
      <c r="A471" s="8">
        <v>43224</v>
      </c>
      <c r="B471" s="9">
        <v>120.53</v>
      </c>
      <c r="C471" s="39">
        <v>-0.45000000000000301</v>
      </c>
      <c r="D471" s="40">
        <v>-3.7196230781947701E-3</v>
      </c>
      <c r="E471" s="9">
        <v>120.94</v>
      </c>
      <c r="F471" s="9">
        <v>120.07</v>
      </c>
      <c r="G471" s="9">
        <v>121.77</v>
      </c>
      <c r="H471" s="41">
        <v>6926370</v>
      </c>
      <c r="I471" s="9">
        <v>835827725</v>
      </c>
    </row>
    <row r="472" spans="1:9" x14ac:dyDescent="0.3">
      <c r="A472" s="8">
        <v>43223</v>
      </c>
      <c r="B472" s="9">
        <v>120.98</v>
      </c>
      <c r="C472" s="39">
        <v>1.29000000000001</v>
      </c>
      <c r="D472" s="40">
        <v>1.07778427604646E-2</v>
      </c>
      <c r="E472" s="9">
        <v>119.95</v>
      </c>
      <c r="F472" s="9">
        <v>118.88</v>
      </c>
      <c r="G472" s="9">
        <v>121.15</v>
      </c>
      <c r="H472" s="41">
        <v>7165330</v>
      </c>
      <c r="I472" s="9">
        <v>863745226</v>
      </c>
    </row>
    <row r="473" spans="1:9" x14ac:dyDescent="0.3">
      <c r="A473" s="8">
        <v>43222</v>
      </c>
      <c r="B473" s="9">
        <v>119.69</v>
      </c>
      <c r="C473" s="39">
        <v>-1.06</v>
      </c>
      <c r="D473" s="40">
        <v>-8.7784679089027099E-3</v>
      </c>
      <c r="E473" s="9">
        <v>120.27</v>
      </c>
      <c r="F473" s="9">
        <v>118.7</v>
      </c>
      <c r="G473" s="9">
        <v>121.48</v>
      </c>
      <c r="H473" s="41">
        <v>5625180</v>
      </c>
      <c r="I473" s="9">
        <v>673302170</v>
      </c>
    </row>
    <row r="474" spans="1:9" x14ac:dyDescent="0.3">
      <c r="A474" s="8">
        <v>43220</v>
      </c>
      <c r="B474" s="9">
        <v>120.75</v>
      </c>
      <c r="C474" s="39">
        <v>1.08</v>
      </c>
      <c r="D474" s="40">
        <v>9.0248182501879992E-3</v>
      </c>
      <c r="E474" s="9">
        <v>119.69</v>
      </c>
      <c r="F474" s="9">
        <v>113.5</v>
      </c>
      <c r="G474" s="9">
        <v>121.9</v>
      </c>
      <c r="H474" s="41">
        <v>6128850</v>
      </c>
      <c r="I474" s="9">
        <v>736978562</v>
      </c>
    </row>
    <row r="475" spans="1:9" x14ac:dyDescent="0.3">
      <c r="A475" s="8">
        <v>43218</v>
      </c>
      <c r="B475" s="9">
        <v>119.67</v>
      </c>
      <c r="C475" s="39">
        <v>-0.37999999999999501</v>
      </c>
      <c r="D475" s="40">
        <v>-3.1653477717617298E-3</v>
      </c>
      <c r="E475" s="9">
        <v>120.45</v>
      </c>
      <c r="F475" s="9">
        <v>119.08</v>
      </c>
      <c r="G475" s="9">
        <v>120.45</v>
      </c>
      <c r="H475" s="41">
        <v>1653010</v>
      </c>
      <c r="I475" s="9">
        <v>197737480</v>
      </c>
    </row>
    <row r="476" spans="1:9" x14ac:dyDescent="0.3">
      <c r="A476" s="8">
        <v>43217</v>
      </c>
      <c r="B476" s="9">
        <v>120.05</v>
      </c>
      <c r="C476" s="39">
        <v>3.97</v>
      </c>
      <c r="D476" s="40">
        <v>3.4200551343900799E-2</v>
      </c>
      <c r="E476" s="9">
        <v>116.2</v>
      </c>
      <c r="F476" s="9">
        <v>116.12</v>
      </c>
      <c r="G476" s="9">
        <v>120.9</v>
      </c>
      <c r="H476" s="41">
        <v>17095710</v>
      </c>
      <c r="I476" s="9">
        <v>2033059894</v>
      </c>
    </row>
    <row r="477" spans="1:9" x14ac:dyDescent="0.3">
      <c r="A477" s="8">
        <v>43216</v>
      </c>
      <c r="B477" s="9">
        <v>116.08</v>
      </c>
      <c r="C477" s="39">
        <v>1.63</v>
      </c>
      <c r="D477" s="40">
        <v>1.42420270860637E-2</v>
      </c>
      <c r="E477" s="9">
        <v>114.72</v>
      </c>
      <c r="F477" s="9">
        <v>114.53</v>
      </c>
      <c r="G477" s="9">
        <v>116.29</v>
      </c>
      <c r="H477" s="41">
        <v>6993330</v>
      </c>
      <c r="I477" s="9">
        <v>809394537</v>
      </c>
    </row>
    <row r="478" spans="1:9" x14ac:dyDescent="0.3">
      <c r="A478" s="8">
        <v>43215</v>
      </c>
      <c r="B478" s="9">
        <v>114.45</v>
      </c>
      <c r="C478" s="39">
        <v>0.24000000000000901</v>
      </c>
      <c r="D478" s="40">
        <v>2.1013921723142398E-3</v>
      </c>
      <c r="E478" s="9">
        <v>114.2</v>
      </c>
      <c r="F478" s="9">
        <v>113.66</v>
      </c>
      <c r="G478" s="9">
        <v>115.25</v>
      </c>
      <c r="H478" s="41">
        <v>4081260</v>
      </c>
      <c r="I478" s="9">
        <v>467222733</v>
      </c>
    </row>
    <row r="479" spans="1:9" x14ac:dyDescent="0.3">
      <c r="A479" s="8">
        <v>43214</v>
      </c>
      <c r="B479" s="9">
        <v>114.21</v>
      </c>
      <c r="C479" s="39">
        <v>0.55999999999998795</v>
      </c>
      <c r="D479" s="40">
        <v>4.9274087109545802E-3</v>
      </c>
      <c r="E479" s="9">
        <v>114.79</v>
      </c>
      <c r="F479" s="9">
        <v>114.21</v>
      </c>
      <c r="G479" s="9">
        <v>115.18</v>
      </c>
      <c r="H479" s="41">
        <v>5056220</v>
      </c>
      <c r="I479" s="9">
        <v>579273498</v>
      </c>
    </row>
    <row r="480" spans="1:9" x14ac:dyDescent="0.3">
      <c r="A480" s="8">
        <v>43213</v>
      </c>
      <c r="B480" s="9">
        <v>113.65</v>
      </c>
      <c r="C480" s="39">
        <v>-2.3399999999999901</v>
      </c>
      <c r="D480" s="40">
        <v>-2.01741529442192E-2</v>
      </c>
      <c r="E480" s="9">
        <v>116.3</v>
      </c>
      <c r="F480" s="9">
        <v>113.65</v>
      </c>
      <c r="G480" s="9">
        <v>116.68</v>
      </c>
      <c r="H480" s="41">
        <v>8635570</v>
      </c>
      <c r="I480" s="9">
        <v>991546485</v>
      </c>
    </row>
    <row r="481" spans="1:9" x14ac:dyDescent="0.3">
      <c r="A481" s="8">
        <v>43210</v>
      </c>
      <c r="B481" s="9">
        <v>115.99</v>
      </c>
      <c r="C481" s="39">
        <v>0.489999999999995</v>
      </c>
      <c r="D481" s="40">
        <v>4.2424242424242004E-3</v>
      </c>
      <c r="E481" s="9">
        <v>115.6</v>
      </c>
      <c r="F481" s="9">
        <v>114.69</v>
      </c>
      <c r="G481" s="9">
        <v>116.09</v>
      </c>
      <c r="H481" s="41">
        <v>3735920</v>
      </c>
      <c r="I481" s="9">
        <v>431906372</v>
      </c>
    </row>
    <row r="482" spans="1:9" x14ac:dyDescent="0.3">
      <c r="A482" s="8">
        <v>43209</v>
      </c>
      <c r="B482" s="9">
        <v>115.5</v>
      </c>
      <c r="C482" s="39">
        <v>0.25</v>
      </c>
      <c r="D482" s="40">
        <v>2.1691973969631198E-3</v>
      </c>
      <c r="E482" s="9">
        <v>115.6</v>
      </c>
      <c r="F482" s="9">
        <v>114.34</v>
      </c>
      <c r="G482" s="9">
        <v>116.69</v>
      </c>
      <c r="H482" s="41">
        <v>5575550</v>
      </c>
      <c r="I482" s="9">
        <v>644837642</v>
      </c>
    </row>
    <row r="483" spans="1:9" x14ac:dyDescent="0.3">
      <c r="A483" s="8">
        <v>43208</v>
      </c>
      <c r="B483" s="9">
        <v>115.25</v>
      </c>
      <c r="C483" s="39">
        <v>1.2</v>
      </c>
      <c r="D483" s="40">
        <v>1.0521701008329699E-2</v>
      </c>
      <c r="E483" s="9">
        <v>114.47</v>
      </c>
      <c r="F483" s="9">
        <v>114.29</v>
      </c>
      <c r="G483" s="9">
        <v>117.58</v>
      </c>
      <c r="H483" s="41">
        <v>13404610</v>
      </c>
      <c r="I483" s="9">
        <v>1554452869</v>
      </c>
    </row>
    <row r="484" spans="1:9" x14ac:dyDescent="0.3">
      <c r="A484" s="8">
        <v>43207</v>
      </c>
      <c r="B484" s="9">
        <v>114.05</v>
      </c>
      <c r="C484" s="39">
        <v>0.81000000000000205</v>
      </c>
      <c r="D484" s="40">
        <v>7.1529494878135097E-3</v>
      </c>
      <c r="E484" s="9">
        <v>114.05</v>
      </c>
      <c r="F484" s="9">
        <v>113.38</v>
      </c>
      <c r="G484" s="9">
        <v>114.6</v>
      </c>
      <c r="H484" s="41">
        <v>11270740</v>
      </c>
      <c r="I484" s="9">
        <v>1284981499</v>
      </c>
    </row>
    <row r="485" spans="1:9" x14ac:dyDescent="0.3">
      <c r="A485" s="8">
        <v>43206</v>
      </c>
      <c r="B485" s="9">
        <v>113.24</v>
      </c>
      <c r="C485" s="39">
        <v>1.03999999999999</v>
      </c>
      <c r="D485" s="40">
        <v>9.2691622103386103E-3</v>
      </c>
      <c r="E485" s="9">
        <v>111.83</v>
      </c>
      <c r="F485" s="9">
        <v>111.4</v>
      </c>
      <c r="G485" s="9">
        <v>113.95</v>
      </c>
      <c r="H485" s="41">
        <v>8007550</v>
      </c>
      <c r="I485" s="9">
        <v>905546788</v>
      </c>
    </row>
    <row r="486" spans="1:9" x14ac:dyDescent="0.3">
      <c r="A486" s="8">
        <v>43203</v>
      </c>
      <c r="B486" s="9">
        <v>112.2</v>
      </c>
      <c r="C486" s="39">
        <v>-0.92999999999999305</v>
      </c>
      <c r="D486" s="40">
        <v>-8.2206311323255801E-3</v>
      </c>
      <c r="E486" s="9">
        <v>113.79</v>
      </c>
      <c r="F486" s="9">
        <v>112.1</v>
      </c>
      <c r="G486" s="9">
        <v>114.48</v>
      </c>
      <c r="H486" s="41">
        <v>6151340</v>
      </c>
      <c r="I486" s="9">
        <v>695280936</v>
      </c>
    </row>
    <row r="487" spans="1:9" x14ac:dyDescent="0.3">
      <c r="A487" s="8">
        <v>43202</v>
      </c>
      <c r="B487" s="9">
        <v>113.13</v>
      </c>
      <c r="C487" s="39">
        <v>1.19</v>
      </c>
      <c r="D487" s="40">
        <v>1.06306950151867E-2</v>
      </c>
      <c r="E487" s="9">
        <v>112.49</v>
      </c>
      <c r="F487" s="9">
        <v>111.2</v>
      </c>
      <c r="G487" s="9">
        <v>114.23</v>
      </c>
      <c r="H487" s="41">
        <v>13270510</v>
      </c>
      <c r="I487" s="9">
        <v>1500866608</v>
      </c>
    </row>
    <row r="488" spans="1:9" x14ac:dyDescent="0.3">
      <c r="A488" s="8">
        <v>43201</v>
      </c>
      <c r="B488" s="9">
        <v>111.94</v>
      </c>
      <c r="C488" s="39">
        <v>-2.61</v>
      </c>
      <c r="D488" s="40">
        <v>-2.2784810126582299E-2</v>
      </c>
      <c r="E488" s="9">
        <v>114.6</v>
      </c>
      <c r="F488" s="9">
        <v>111.2</v>
      </c>
      <c r="G488" s="9">
        <v>116.24</v>
      </c>
      <c r="H488" s="41">
        <v>12568470</v>
      </c>
      <c r="I488" s="9">
        <v>1427540109</v>
      </c>
    </row>
    <row r="489" spans="1:9" x14ac:dyDescent="0.3">
      <c r="A489" s="8">
        <v>43200</v>
      </c>
      <c r="B489" s="9">
        <v>114.55</v>
      </c>
      <c r="C489" s="39">
        <v>0.54999999999999705</v>
      </c>
      <c r="D489" s="40">
        <v>4.8245614035087496E-3</v>
      </c>
      <c r="E489" s="9">
        <v>113</v>
      </c>
      <c r="F489" s="9">
        <v>112.3</v>
      </c>
      <c r="G489" s="9">
        <v>115.68</v>
      </c>
      <c r="H489" s="41">
        <v>17877990</v>
      </c>
      <c r="I489" s="9">
        <v>2044495821</v>
      </c>
    </row>
    <row r="490" spans="1:9" x14ac:dyDescent="0.3">
      <c r="A490" s="8">
        <v>43199</v>
      </c>
      <c r="B490" s="9">
        <v>114</v>
      </c>
      <c r="C490" s="39">
        <v>-2.9000000000000101</v>
      </c>
      <c r="D490" s="40">
        <v>-2.4807527801539799E-2</v>
      </c>
      <c r="E490" s="9">
        <v>116.7</v>
      </c>
      <c r="F490" s="9">
        <v>111.1</v>
      </c>
      <c r="G490" s="9">
        <v>117.27</v>
      </c>
      <c r="H490" s="41">
        <v>18840350</v>
      </c>
      <c r="I490" s="9">
        <v>2155593694</v>
      </c>
    </row>
    <row r="491" spans="1:9" x14ac:dyDescent="0.3">
      <c r="A491" s="8">
        <v>43196</v>
      </c>
      <c r="B491" s="9">
        <v>116.9</v>
      </c>
      <c r="C491" s="39">
        <v>-0.14000000000000101</v>
      </c>
      <c r="D491" s="40">
        <v>-1.1961722488038301E-3</v>
      </c>
      <c r="E491" s="9">
        <v>117.06</v>
      </c>
      <c r="F491" s="9">
        <v>116.7</v>
      </c>
      <c r="G491" s="9">
        <v>117.28</v>
      </c>
      <c r="H491" s="41">
        <v>3112840</v>
      </c>
      <c r="I491" s="9">
        <v>364182660</v>
      </c>
    </row>
    <row r="492" spans="1:9" x14ac:dyDescent="0.3">
      <c r="A492" s="8">
        <v>43195</v>
      </c>
      <c r="B492" s="9">
        <v>117.04</v>
      </c>
      <c r="C492" s="39">
        <v>0.54000000000000603</v>
      </c>
      <c r="D492" s="40">
        <v>4.63519313304726E-3</v>
      </c>
      <c r="E492" s="9">
        <v>116.98</v>
      </c>
      <c r="F492" s="9">
        <v>116.79</v>
      </c>
      <c r="G492" s="9">
        <v>117.3</v>
      </c>
      <c r="H492" s="41">
        <v>6534710</v>
      </c>
      <c r="I492" s="9">
        <v>764905171</v>
      </c>
    </row>
    <row r="493" spans="1:9" x14ac:dyDescent="0.3">
      <c r="A493" s="8">
        <v>43194</v>
      </c>
      <c r="B493" s="9">
        <v>116.5</v>
      </c>
      <c r="C493" s="39">
        <v>-0.5</v>
      </c>
      <c r="D493" s="40">
        <v>-4.2735042735042696E-3</v>
      </c>
      <c r="E493" s="9">
        <v>117.3</v>
      </c>
      <c r="F493" s="9">
        <v>116.29</v>
      </c>
      <c r="G493" s="9">
        <v>117.3</v>
      </c>
      <c r="H493" s="41">
        <v>2816900</v>
      </c>
      <c r="I493" s="9">
        <v>328614503</v>
      </c>
    </row>
    <row r="494" spans="1:9" x14ac:dyDescent="0.3">
      <c r="A494" s="8">
        <v>43193</v>
      </c>
      <c r="B494" s="9">
        <v>117</v>
      </c>
      <c r="C494" s="39">
        <v>0.70000000000000295</v>
      </c>
      <c r="D494" s="40">
        <v>6.01891659501292E-3</v>
      </c>
      <c r="E494" s="9">
        <v>116.48</v>
      </c>
      <c r="F494" s="9">
        <v>115.67</v>
      </c>
      <c r="G494" s="9">
        <v>117.24</v>
      </c>
      <c r="H494" s="41">
        <v>3337000</v>
      </c>
      <c r="I494" s="9">
        <v>389589114</v>
      </c>
    </row>
    <row r="495" spans="1:9" x14ac:dyDescent="0.3">
      <c r="A495" s="8">
        <v>43192</v>
      </c>
      <c r="B495" s="9">
        <v>116.3</v>
      </c>
      <c r="C495" s="39">
        <v>-0.70000000000000295</v>
      </c>
      <c r="D495" s="40">
        <v>-5.9829059829060102E-3</v>
      </c>
      <c r="E495" s="9">
        <v>117.25</v>
      </c>
      <c r="F495" s="9">
        <v>116.3</v>
      </c>
      <c r="G495" s="9">
        <v>117.51</v>
      </c>
      <c r="H495" s="41">
        <v>2105840</v>
      </c>
      <c r="I495" s="9">
        <v>246384333</v>
      </c>
    </row>
    <row r="496" spans="1:9" x14ac:dyDescent="0.3">
      <c r="A496" s="8">
        <v>43189</v>
      </c>
      <c r="B496" s="9">
        <v>117</v>
      </c>
      <c r="C496" s="39">
        <v>-0.56999999999999296</v>
      </c>
      <c r="D496" s="40">
        <v>-4.8481755549884603E-3</v>
      </c>
      <c r="E496" s="9">
        <v>117.49</v>
      </c>
      <c r="F496" s="9">
        <v>117</v>
      </c>
      <c r="G496" s="9">
        <v>117.86</v>
      </c>
      <c r="H496" s="41">
        <v>662100</v>
      </c>
      <c r="I496" s="9">
        <v>77671304</v>
      </c>
    </row>
    <row r="497" spans="1:9" x14ac:dyDescent="0.3">
      <c r="A497" s="8">
        <v>43188</v>
      </c>
      <c r="B497" s="9">
        <v>117.57</v>
      </c>
      <c r="C497" s="39">
        <v>1.0699999999999901</v>
      </c>
      <c r="D497" s="40">
        <v>9.1845493562231206E-3</v>
      </c>
      <c r="E497" s="9">
        <v>116.76</v>
      </c>
      <c r="F497" s="9">
        <v>116.76</v>
      </c>
      <c r="G497" s="9">
        <v>117.64</v>
      </c>
      <c r="H497" s="41">
        <v>6079640</v>
      </c>
      <c r="I497" s="9">
        <v>712477451</v>
      </c>
    </row>
    <row r="498" spans="1:9" x14ac:dyDescent="0.3">
      <c r="A498" s="8">
        <v>43187</v>
      </c>
      <c r="B498" s="9">
        <v>116.5</v>
      </c>
      <c r="C498" s="39">
        <v>7.9999999999998295E-2</v>
      </c>
      <c r="D498" s="40">
        <v>6.8716715341005205E-4</v>
      </c>
      <c r="E498" s="9">
        <v>116.67</v>
      </c>
      <c r="F498" s="9">
        <v>116.25</v>
      </c>
      <c r="G498" s="9">
        <v>117.84</v>
      </c>
      <c r="H498" s="41">
        <v>6505510</v>
      </c>
      <c r="I498" s="9">
        <v>761821165</v>
      </c>
    </row>
    <row r="499" spans="1:9" x14ac:dyDescent="0.3">
      <c r="A499" s="8">
        <v>43186</v>
      </c>
      <c r="B499" s="9">
        <v>116.42</v>
      </c>
      <c r="C499" s="39">
        <v>0.439999999999998</v>
      </c>
      <c r="D499" s="40">
        <v>3.7937575444041902E-3</v>
      </c>
      <c r="E499" s="9">
        <v>116.55</v>
      </c>
      <c r="F499" s="9">
        <v>116.37</v>
      </c>
      <c r="G499" s="9">
        <v>118.16</v>
      </c>
      <c r="H499" s="41">
        <v>5079020</v>
      </c>
      <c r="I499" s="9">
        <v>595452292</v>
      </c>
    </row>
    <row r="500" spans="1:9" x14ac:dyDescent="0.3">
      <c r="A500" s="8">
        <v>43185</v>
      </c>
      <c r="B500" s="9">
        <v>115.98</v>
      </c>
      <c r="C500" s="39">
        <v>-3.02</v>
      </c>
      <c r="D500" s="40">
        <v>-2.53781512605042E-2</v>
      </c>
      <c r="E500" s="9">
        <v>118.76</v>
      </c>
      <c r="F500" s="9">
        <v>115.98</v>
      </c>
      <c r="G500" s="9">
        <v>118.99</v>
      </c>
      <c r="H500" s="41">
        <v>5729680</v>
      </c>
      <c r="I500" s="9">
        <v>672954871</v>
      </c>
    </row>
    <row r="501" spans="1:9" x14ac:dyDescent="0.3">
      <c r="A501" s="8">
        <v>43182</v>
      </c>
      <c r="B501" s="9">
        <v>119</v>
      </c>
      <c r="C501" s="39">
        <v>1.1200000000000001</v>
      </c>
      <c r="D501" s="40">
        <v>9.5011876484561008E-3</v>
      </c>
      <c r="E501" s="9">
        <v>117.26</v>
      </c>
      <c r="F501" s="9">
        <v>108.58</v>
      </c>
      <c r="G501" s="9">
        <v>119</v>
      </c>
      <c r="H501" s="41">
        <v>9997300</v>
      </c>
      <c r="I501" s="9">
        <v>1177926314</v>
      </c>
    </row>
    <row r="502" spans="1:9" x14ac:dyDescent="0.3">
      <c r="A502" s="8">
        <v>43181</v>
      </c>
      <c r="B502" s="9">
        <v>117.88</v>
      </c>
      <c r="C502" s="39">
        <v>-0.62000000000000499</v>
      </c>
      <c r="D502" s="40">
        <v>-5.23206751054856E-3</v>
      </c>
      <c r="E502" s="9">
        <v>118.88</v>
      </c>
      <c r="F502" s="9">
        <v>117.08</v>
      </c>
      <c r="G502" s="9">
        <v>119.09</v>
      </c>
      <c r="H502" s="41">
        <v>3499860</v>
      </c>
      <c r="I502" s="9">
        <v>412970066</v>
      </c>
    </row>
    <row r="503" spans="1:9" x14ac:dyDescent="0.3">
      <c r="A503" s="8">
        <v>43180</v>
      </c>
      <c r="B503" s="9">
        <v>118.5</v>
      </c>
      <c r="C503" s="39">
        <v>9.9999999999994302E-2</v>
      </c>
      <c r="D503" s="40">
        <v>8.4459459459454705E-4</v>
      </c>
      <c r="E503" s="9">
        <v>118.61</v>
      </c>
      <c r="F503" s="9">
        <v>118.02</v>
      </c>
      <c r="G503" s="9">
        <v>119.17</v>
      </c>
      <c r="H503" s="41">
        <v>6460550</v>
      </c>
      <c r="I503" s="9">
        <v>765614836</v>
      </c>
    </row>
    <row r="504" spans="1:9" x14ac:dyDescent="0.3">
      <c r="A504" s="8">
        <v>43179</v>
      </c>
      <c r="B504" s="9">
        <v>118.4</v>
      </c>
      <c r="C504" s="39">
        <v>-1.0999999999999901</v>
      </c>
      <c r="D504" s="40">
        <v>-9.2050209205020404E-3</v>
      </c>
      <c r="E504" s="9">
        <v>119.6</v>
      </c>
      <c r="F504" s="9">
        <v>117.75</v>
      </c>
      <c r="G504" s="9">
        <v>119.73</v>
      </c>
      <c r="H504" s="41">
        <v>5974650</v>
      </c>
      <c r="I504" s="9">
        <v>707446734</v>
      </c>
    </row>
    <row r="505" spans="1:9" x14ac:dyDescent="0.3">
      <c r="A505" s="8">
        <v>43178</v>
      </c>
      <c r="B505" s="9">
        <v>119.5</v>
      </c>
      <c r="C505" s="39">
        <v>-1.5</v>
      </c>
      <c r="D505" s="40">
        <v>-1.2396694214876E-2</v>
      </c>
      <c r="E505" s="9">
        <v>120</v>
      </c>
      <c r="F505" s="9">
        <v>118.8</v>
      </c>
      <c r="G505" s="9">
        <v>120.88</v>
      </c>
      <c r="H505" s="41">
        <v>5985450</v>
      </c>
      <c r="I505" s="9">
        <v>716930005</v>
      </c>
    </row>
    <row r="506" spans="1:9" x14ac:dyDescent="0.3">
      <c r="A506" s="8">
        <v>43175</v>
      </c>
      <c r="B506" s="9">
        <v>121</v>
      </c>
      <c r="C506" s="39">
        <v>4</v>
      </c>
      <c r="D506" s="40">
        <v>3.4188034188034198E-2</v>
      </c>
      <c r="E506" s="9">
        <v>117.27</v>
      </c>
      <c r="F506" s="9">
        <v>116.41</v>
      </c>
      <c r="G506" s="9">
        <v>121</v>
      </c>
      <c r="H506" s="41">
        <v>10861050</v>
      </c>
      <c r="I506" s="9">
        <v>1294891748</v>
      </c>
    </row>
    <row r="507" spans="1:9" x14ac:dyDescent="0.3">
      <c r="A507" s="8">
        <v>43174</v>
      </c>
      <c r="B507" s="9">
        <v>117</v>
      </c>
      <c r="C507" s="39">
        <v>1.4300000000000099</v>
      </c>
      <c r="D507" s="40">
        <v>1.23734533183353E-2</v>
      </c>
      <c r="E507" s="9">
        <v>115.5</v>
      </c>
      <c r="F507" s="9">
        <v>114.76</v>
      </c>
      <c r="G507" s="9">
        <v>117.69</v>
      </c>
      <c r="H507" s="41">
        <v>9187550</v>
      </c>
      <c r="I507" s="9">
        <v>1074261963</v>
      </c>
    </row>
    <row r="508" spans="1:9" x14ac:dyDescent="0.3">
      <c r="A508" s="8">
        <v>43173</v>
      </c>
      <c r="B508" s="9">
        <v>115.57</v>
      </c>
      <c r="C508" s="39">
        <v>-3.4300000000000099</v>
      </c>
      <c r="D508" s="40">
        <v>-2.88235294117648E-2</v>
      </c>
      <c r="E508" s="9">
        <v>118.63</v>
      </c>
      <c r="F508" s="9">
        <v>115.57</v>
      </c>
      <c r="G508" s="9">
        <v>118.75</v>
      </c>
      <c r="H508" s="41">
        <v>7379540</v>
      </c>
      <c r="I508" s="9">
        <v>865420314</v>
      </c>
    </row>
    <row r="509" spans="1:9" x14ac:dyDescent="0.3">
      <c r="A509" s="8">
        <v>43172</v>
      </c>
      <c r="B509" s="9">
        <v>119</v>
      </c>
      <c r="C509" s="39">
        <v>0.59999999999999398</v>
      </c>
      <c r="D509" s="40">
        <v>5.0675675675675201E-3</v>
      </c>
      <c r="E509" s="9">
        <v>118.5</v>
      </c>
      <c r="F509" s="9">
        <v>117.3</v>
      </c>
      <c r="G509" s="9">
        <v>119.65</v>
      </c>
      <c r="H509" s="41">
        <v>6312680</v>
      </c>
      <c r="I509" s="9">
        <v>750513847</v>
      </c>
    </row>
    <row r="510" spans="1:9" x14ac:dyDescent="0.3">
      <c r="A510" s="8">
        <v>43171</v>
      </c>
      <c r="B510" s="9">
        <v>118.4</v>
      </c>
      <c r="C510" s="39">
        <v>-2.5699999999999901</v>
      </c>
      <c r="D510" s="40">
        <v>-2.1244936761180399E-2</v>
      </c>
      <c r="E510" s="9">
        <v>120.97</v>
      </c>
      <c r="F510" s="9">
        <v>117.57</v>
      </c>
      <c r="G510" s="9">
        <v>121.2</v>
      </c>
      <c r="H510" s="41">
        <v>5294860</v>
      </c>
      <c r="I510" s="9">
        <v>631180582</v>
      </c>
    </row>
    <row r="511" spans="1:9" x14ac:dyDescent="0.3">
      <c r="A511" s="8">
        <v>43168</v>
      </c>
      <c r="B511" s="9">
        <v>120.97</v>
      </c>
      <c r="C511" s="39">
        <v>3.97</v>
      </c>
      <c r="D511" s="40">
        <v>3.3931623931623897E-2</v>
      </c>
      <c r="E511" s="9">
        <v>117.43</v>
      </c>
      <c r="F511" s="9">
        <v>116.45</v>
      </c>
      <c r="G511" s="9">
        <v>120.97</v>
      </c>
      <c r="H511" s="41">
        <v>4486160</v>
      </c>
      <c r="I511" s="9">
        <v>531495036</v>
      </c>
    </row>
    <row r="512" spans="1:9" x14ac:dyDescent="0.3">
      <c r="A512" s="8">
        <v>43166</v>
      </c>
      <c r="B512" s="9">
        <v>117</v>
      </c>
      <c r="C512" s="39">
        <v>-2.6500000000000101</v>
      </c>
      <c r="D512" s="40">
        <v>-2.2147931466778199E-2</v>
      </c>
      <c r="E512" s="9">
        <v>119.43</v>
      </c>
      <c r="F512" s="9">
        <v>116.14</v>
      </c>
      <c r="G512" s="9">
        <v>119.48</v>
      </c>
      <c r="H512" s="41">
        <v>9476500</v>
      </c>
      <c r="I512" s="9">
        <v>1109729194</v>
      </c>
    </row>
    <row r="513" spans="1:9" x14ac:dyDescent="0.3">
      <c r="A513" s="8">
        <v>43165</v>
      </c>
      <c r="B513" s="9">
        <v>119.65</v>
      </c>
      <c r="C513" s="39">
        <v>2.6500000000000101</v>
      </c>
      <c r="D513" s="40">
        <v>2.2649572649572701E-2</v>
      </c>
      <c r="E513" s="9">
        <v>117.5</v>
      </c>
      <c r="F513" s="9">
        <v>117.21</v>
      </c>
      <c r="G513" s="9">
        <v>121.2</v>
      </c>
      <c r="H513" s="41">
        <v>12527750</v>
      </c>
      <c r="I513" s="9">
        <v>1499860142</v>
      </c>
    </row>
    <row r="514" spans="1:9" x14ac:dyDescent="0.3">
      <c r="A514" s="8">
        <v>43164</v>
      </c>
      <c r="B514" s="9">
        <v>117</v>
      </c>
      <c r="C514" s="39">
        <v>1.54000000000001</v>
      </c>
      <c r="D514" s="40">
        <v>1.3337952537675399E-2</v>
      </c>
      <c r="E514" s="9">
        <v>116.01</v>
      </c>
      <c r="F514" s="9">
        <v>116.01</v>
      </c>
      <c r="G514" s="9">
        <v>117.77</v>
      </c>
      <c r="H514" s="41">
        <v>4553310</v>
      </c>
      <c r="I514" s="9">
        <v>533142058</v>
      </c>
    </row>
    <row r="515" spans="1:9" x14ac:dyDescent="0.3">
      <c r="A515" s="8">
        <v>43161</v>
      </c>
      <c r="B515" s="9">
        <v>115.46</v>
      </c>
      <c r="C515" s="39">
        <v>1.1699999999999899</v>
      </c>
      <c r="D515" s="40">
        <v>1.0237116108145801E-2</v>
      </c>
      <c r="E515" s="9">
        <v>113.6</v>
      </c>
      <c r="F515" s="9">
        <v>113.43</v>
      </c>
      <c r="G515" s="9">
        <v>116.24</v>
      </c>
      <c r="H515" s="41">
        <v>8935240</v>
      </c>
      <c r="I515" s="9">
        <v>1029799004</v>
      </c>
    </row>
    <row r="516" spans="1:9" x14ac:dyDescent="0.3">
      <c r="A516" s="8">
        <v>43160</v>
      </c>
      <c r="B516" s="9">
        <v>114.29</v>
      </c>
      <c r="C516" s="39">
        <v>2.4400000000000102</v>
      </c>
      <c r="D516" s="40">
        <v>2.1814930710773499E-2</v>
      </c>
      <c r="E516" s="9">
        <v>111.3</v>
      </c>
      <c r="F516" s="9">
        <v>110.92</v>
      </c>
      <c r="G516" s="9">
        <v>114.38</v>
      </c>
      <c r="H516" s="41">
        <v>5681930</v>
      </c>
      <c r="I516" s="9">
        <v>642916364</v>
      </c>
    </row>
    <row r="517" spans="1:9" x14ac:dyDescent="0.3">
      <c r="A517" s="8">
        <v>43159</v>
      </c>
      <c r="B517" s="9">
        <v>111.85</v>
      </c>
      <c r="C517" s="39">
        <v>-3.24000000000001</v>
      </c>
      <c r="D517" s="40">
        <v>-2.81518811365019E-2</v>
      </c>
      <c r="E517" s="9">
        <v>114.01</v>
      </c>
      <c r="F517" s="9">
        <v>111.85</v>
      </c>
      <c r="G517" s="9">
        <v>114.58</v>
      </c>
      <c r="H517" s="41">
        <v>4865150</v>
      </c>
      <c r="I517" s="9">
        <v>548615011</v>
      </c>
    </row>
    <row r="518" spans="1:9" x14ac:dyDescent="0.3">
      <c r="A518" s="8">
        <v>43158</v>
      </c>
      <c r="B518" s="9">
        <v>115.09</v>
      </c>
      <c r="C518" s="39">
        <v>9.0000000000003397E-2</v>
      </c>
      <c r="D518" s="40">
        <v>7.8260869565220399E-4</v>
      </c>
      <c r="E518" s="9">
        <v>115</v>
      </c>
      <c r="F518" s="9">
        <v>114.14</v>
      </c>
      <c r="G518" s="9">
        <v>115.4</v>
      </c>
      <c r="H518" s="41">
        <v>3119790</v>
      </c>
      <c r="I518" s="9">
        <v>358212450</v>
      </c>
    </row>
    <row r="519" spans="1:9" x14ac:dyDescent="0.3">
      <c r="A519" s="8">
        <v>43157</v>
      </c>
      <c r="B519" s="9">
        <v>115</v>
      </c>
      <c r="C519" s="39">
        <v>1.3199999999999901</v>
      </c>
      <c r="D519" s="40">
        <v>1.16115411681914E-2</v>
      </c>
      <c r="E519" s="9">
        <v>114.5</v>
      </c>
      <c r="F519" s="9">
        <v>113.88</v>
      </c>
      <c r="G519" s="9">
        <v>115.12</v>
      </c>
      <c r="H519" s="41">
        <v>6794950</v>
      </c>
      <c r="I519" s="9">
        <v>777443564</v>
      </c>
    </row>
    <row r="520" spans="1:9" x14ac:dyDescent="0.3">
      <c r="A520" s="8">
        <v>43153</v>
      </c>
      <c r="B520" s="9">
        <v>113.68</v>
      </c>
      <c r="C520" s="39">
        <v>-0.54999999999999705</v>
      </c>
      <c r="D520" s="40">
        <v>-4.8148472380285098E-3</v>
      </c>
      <c r="E520" s="9">
        <v>114</v>
      </c>
      <c r="F520" s="9">
        <v>112.86</v>
      </c>
      <c r="G520" s="9">
        <v>114.39</v>
      </c>
      <c r="H520" s="41">
        <v>8147840</v>
      </c>
      <c r="I520" s="9">
        <v>924958943</v>
      </c>
    </row>
    <row r="521" spans="1:9" x14ac:dyDescent="0.3">
      <c r="A521" s="8">
        <v>43152</v>
      </c>
      <c r="B521" s="9">
        <v>114.23</v>
      </c>
      <c r="C521" s="39">
        <v>2.83</v>
      </c>
      <c r="D521" s="40">
        <v>2.54039497307002E-2</v>
      </c>
      <c r="E521" s="9">
        <v>111.1</v>
      </c>
      <c r="F521" s="9">
        <v>110.87</v>
      </c>
      <c r="G521" s="9">
        <v>114.23</v>
      </c>
      <c r="H521" s="41">
        <v>7808700</v>
      </c>
      <c r="I521" s="9">
        <v>879161513</v>
      </c>
    </row>
    <row r="522" spans="1:9" x14ac:dyDescent="0.3">
      <c r="A522" s="8">
        <v>43151</v>
      </c>
      <c r="B522" s="9">
        <v>111.4</v>
      </c>
      <c r="C522" s="39">
        <v>0.84000000000000297</v>
      </c>
      <c r="D522" s="40">
        <v>7.5976845151953997E-3</v>
      </c>
      <c r="E522" s="9">
        <v>110.51</v>
      </c>
      <c r="F522" s="9">
        <v>110.34</v>
      </c>
      <c r="G522" s="9">
        <v>111.4</v>
      </c>
      <c r="H522" s="41">
        <v>4701760</v>
      </c>
      <c r="I522" s="9">
        <v>521746311</v>
      </c>
    </row>
    <row r="523" spans="1:9" x14ac:dyDescent="0.3">
      <c r="A523" s="8">
        <v>43150</v>
      </c>
      <c r="B523" s="9">
        <v>110.56</v>
      </c>
      <c r="C523" s="39">
        <v>-6.0000000000002301E-2</v>
      </c>
      <c r="D523" s="40">
        <v>-5.42397396492517E-4</v>
      </c>
      <c r="E523" s="9">
        <v>110.7</v>
      </c>
      <c r="F523" s="9">
        <v>110.55</v>
      </c>
      <c r="G523" s="9">
        <v>111.43</v>
      </c>
      <c r="H523" s="41">
        <v>2709900</v>
      </c>
      <c r="I523" s="9">
        <v>300476039</v>
      </c>
    </row>
    <row r="524" spans="1:9" x14ac:dyDescent="0.3">
      <c r="A524" s="8">
        <v>43147</v>
      </c>
      <c r="B524" s="9">
        <v>110.62</v>
      </c>
      <c r="C524" s="39">
        <v>0.320000000000007</v>
      </c>
      <c r="D524" s="40">
        <v>2.90117860380786E-3</v>
      </c>
      <c r="E524" s="9">
        <v>110.5</v>
      </c>
      <c r="F524" s="9">
        <v>110.35</v>
      </c>
      <c r="G524" s="9">
        <v>111.18</v>
      </c>
      <c r="H524" s="41">
        <v>4340440</v>
      </c>
      <c r="I524" s="9">
        <v>480641132</v>
      </c>
    </row>
    <row r="525" spans="1:9" x14ac:dyDescent="0.3">
      <c r="A525" s="8">
        <v>43146</v>
      </c>
      <c r="B525" s="9">
        <v>110.3</v>
      </c>
      <c r="C525" s="39">
        <v>-0.90000000000000602</v>
      </c>
      <c r="D525" s="40">
        <v>-8.0935251798561706E-3</v>
      </c>
      <c r="E525" s="9">
        <v>111.76</v>
      </c>
      <c r="F525" s="9">
        <v>110.23</v>
      </c>
      <c r="G525" s="9">
        <v>111.89</v>
      </c>
      <c r="H525" s="41">
        <v>5698280</v>
      </c>
      <c r="I525" s="9">
        <v>632386521</v>
      </c>
    </row>
    <row r="526" spans="1:9" x14ac:dyDescent="0.3">
      <c r="A526" s="8">
        <v>43145</v>
      </c>
      <c r="B526" s="9">
        <v>111.2</v>
      </c>
      <c r="C526" s="39">
        <v>-4.9999999999997199E-2</v>
      </c>
      <c r="D526" s="40">
        <v>-4.4943820224716501E-4</v>
      </c>
      <c r="E526" s="9">
        <v>111.6</v>
      </c>
      <c r="F526" s="9">
        <v>110.77</v>
      </c>
      <c r="G526" s="9">
        <v>112.55</v>
      </c>
      <c r="H526" s="41">
        <v>8401860</v>
      </c>
      <c r="I526" s="9">
        <v>938433762</v>
      </c>
    </row>
    <row r="527" spans="1:9" x14ac:dyDescent="0.3">
      <c r="A527" s="8">
        <v>43144</v>
      </c>
      <c r="B527" s="9">
        <v>111.25</v>
      </c>
      <c r="C527" s="39">
        <v>0.95000000000000295</v>
      </c>
      <c r="D527" s="40">
        <v>8.6128739800544196E-3</v>
      </c>
      <c r="E527" s="9">
        <v>110.98</v>
      </c>
      <c r="F527" s="9">
        <v>110.3</v>
      </c>
      <c r="G527" s="9">
        <v>111.47</v>
      </c>
      <c r="H527" s="41">
        <v>5103140</v>
      </c>
      <c r="I527" s="9">
        <v>565259650</v>
      </c>
    </row>
    <row r="528" spans="1:9" x14ac:dyDescent="0.3">
      <c r="A528" s="8">
        <v>43143</v>
      </c>
      <c r="B528" s="9">
        <v>110.3</v>
      </c>
      <c r="C528" s="39">
        <v>-0.20000000000000301</v>
      </c>
      <c r="D528" s="40">
        <v>-1.80995475113125E-3</v>
      </c>
      <c r="E528" s="9">
        <v>111.34</v>
      </c>
      <c r="F528" s="9">
        <v>110.08</v>
      </c>
      <c r="G528" s="9">
        <v>111.54</v>
      </c>
      <c r="H528" s="41">
        <v>6514690</v>
      </c>
      <c r="I528" s="9">
        <v>721240184</v>
      </c>
    </row>
    <row r="529" spans="1:9" x14ac:dyDescent="0.3">
      <c r="A529" s="8">
        <v>43140</v>
      </c>
      <c r="B529" s="9">
        <v>110.5</v>
      </c>
      <c r="C529" s="39">
        <v>-2.2999999999999998</v>
      </c>
      <c r="D529" s="40">
        <v>-2.03900709219858E-2</v>
      </c>
      <c r="E529" s="9">
        <v>111.75</v>
      </c>
      <c r="F529" s="9">
        <v>109.52</v>
      </c>
      <c r="G529" s="9">
        <v>112.12</v>
      </c>
      <c r="H529" s="41">
        <v>12418700</v>
      </c>
      <c r="I529" s="9">
        <v>1372987479</v>
      </c>
    </row>
    <row r="530" spans="1:9" x14ac:dyDescent="0.3">
      <c r="A530" s="8">
        <v>43139</v>
      </c>
      <c r="B530" s="9">
        <v>112.8</v>
      </c>
      <c r="C530" s="39">
        <v>-0.70000000000000295</v>
      </c>
      <c r="D530" s="40">
        <v>-6.1674008810572896E-3</v>
      </c>
      <c r="E530" s="9">
        <v>113.5</v>
      </c>
      <c r="F530" s="9">
        <v>112.5</v>
      </c>
      <c r="G530" s="9">
        <v>114</v>
      </c>
      <c r="H530" s="41">
        <v>5699520</v>
      </c>
      <c r="I530" s="9">
        <v>644482043</v>
      </c>
    </row>
    <row r="531" spans="1:9" x14ac:dyDescent="0.3">
      <c r="A531" s="8">
        <v>43138</v>
      </c>
      <c r="B531" s="9">
        <v>113.5</v>
      </c>
      <c r="C531" s="39">
        <v>-9.9999999999994302E-2</v>
      </c>
      <c r="D531" s="40">
        <v>-8.80281690140795E-4</v>
      </c>
      <c r="E531" s="9">
        <v>114.29</v>
      </c>
      <c r="F531" s="9">
        <v>113.5</v>
      </c>
      <c r="G531" s="9">
        <v>114.93</v>
      </c>
      <c r="H531" s="41">
        <v>5533720</v>
      </c>
      <c r="I531" s="9">
        <v>631469666</v>
      </c>
    </row>
    <row r="532" spans="1:9" x14ac:dyDescent="0.3">
      <c r="A532" s="8">
        <v>43137</v>
      </c>
      <c r="B532" s="9">
        <v>113.6</v>
      </c>
      <c r="C532" s="39">
        <v>-2.12</v>
      </c>
      <c r="D532" s="40">
        <v>-1.83200829588663E-2</v>
      </c>
      <c r="E532" s="9">
        <v>114.26</v>
      </c>
      <c r="F532" s="9">
        <v>113.36</v>
      </c>
      <c r="G532" s="9">
        <v>115.38</v>
      </c>
      <c r="H532" s="41">
        <v>8508130</v>
      </c>
      <c r="I532" s="9">
        <v>970613152</v>
      </c>
    </row>
    <row r="533" spans="1:9" x14ac:dyDescent="0.3">
      <c r="A533" s="8">
        <v>43136</v>
      </c>
      <c r="B533" s="9">
        <v>115.72</v>
      </c>
      <c r="C533" s="39">
        <v>-7.9999999999998295E-2</v>
      </c>
      <c r="D533" s="40">
        <v>-6.9084628670119399E-4</v>
      </c>
      <c r="E533" s="9">
        <v>114.76</v>
      </c>
      <c r="F533" s="9">
        <v>113.55</v>
      </c>
      <c r="G533" s="9">
        <v>116.44</v>
      </c>
      <c r="H533" s="41">
        <v>6709550</v>
      </c>
      <c r="I533" s="9">
        <v>774096299</v>
      </c>
    </row>
    <row r="534" spans="1:9" x14ac:dyDescent="0.3">
      <c r="A534" s="8">
        <v>43133</v>
      </c>
      <c r="B534" s="9">
        <v>115.8</v>
      </c>
      <c r="C534" s="39">
        <v>-0.90000000000000602</v>
      </c>
      <c r="D534" s="40">
        <v>-7.7120822622108497E-3</v>
      </c>
      <c r="E534" s="9">
        <v>116.93</v>
      </c>
      <c r="F534" s="9">
        <v>114.26</v>
      </c>
      <c r="G534" s="9">
        <v>117.9</v>
      </c>
      <c r="H534" s="41">
        <v>8919900</v>
      </c>
      <c r="I534" s="9">
        <v>1031380132</v>
      </c>
    </row>
    <row r="535" spans="1:9" x14ac:dyDescent="0.3">
      <c r="A535" s="8">
        <v>43132</v>
      </c>
      <c r="B535" s="9">
        <v>116.7</v>
      </c>
      <c r="C535" s="39">
        <v>1.7</v>
      </c>
      <c r="D535" s="40">
        <v>1.47826086956522E-2</v>
      </c>
      <c r="E535" s="9">
        <v>115.49</v>
      </c>
      <c r="F535" s="9">
        <v>115.2</v>
      </c>
      <c r="G535" s="9">
        <v>117.19</v>
      </c>
      <c r="H535" s="41">
        <v>6329860</v>
      </c>
      <c r="I535" s="9">
        <v>737724175</v>
      </c>
    </row>
    <row r="536" spans="1:9" x14ac:dyDescent="0.3">
      <c r="A536" s="8">
        <v>43131</v>
      </c>
      <c r="B536" s="9">
        <v>115</v>
      </c>
      <c r="C536" s="39">
        <v>-2.0999999999999899</v>
      </c>
      <c r="D536" s="40">
        <v>-1.7933390264731001E-2</v>
      </c>
      <c r="E536" s="9">
        <v>116.99</v>
      </c>
      <c r="F536" s="9">
        <v>114.87</v>
      </c>
      <c r="G536" s="9">
        <v>116.99</v>
      </c>
      <c r="H536" s="41">
        <v>6338120</v>
      </c>
      <c r="I536" s="9">
        <v>733346156</v>
      </c>
    </row>
    <row r="537" spans="1:9" x14ac:dyDescent="0.3">
      <c r="A537" s="8">
        <v>43130</v>
      </c>
      <c r="B537" s="9">
        <v>117.1</v>
      </c>
      <c r="C537" s="39">
        <v>-1.1000000000000101</v>
      </c>
      <c r="D537" s="40">
        <v>-9.3062605752961807E-3</v>
      </c>
      <c r="E537" s="9">
        <v>117.75</v>
      </c>
      <c r="F537" s="9">
        <v>116.51</v>
      </c>
      <c r="G537" s="9">
        <v>118.7</v>
      </c>
      <c r="H537" s="41">
        <v>8967410</v>
      </c>
      <c r="I537" s="9">
        <v>1056064344</v>
      </c>
    </row>
    <row r="538" spans="1:9" x14ac:dyDescent="0.3">
      <c r="A538" s="8">
        <v>43129</v>
      </c>
      <c r="B538" s="9">
        <v>118.2</v>
      </c>
      <c r="C538" s="39">
        <v>2.4500000000000002</v>
      </c>
      <c r="D538" s="40">
        <v>2.1166306695464401E-2</v>
      </c>
      <c r="E538" s="9">
        <v>115.42</v>
      </c>
      <c r="F538" s="9">
        <v>115.42</v>
      </c>
      <c r="G538" s="9">
        <v>119.2</v>
      </c>
      <c r="H538" s="41">
        <v>9235050</v>
      </c>
      <c r="I538" s="9">
        <v>1088591731</v>
      </c>
    </row>
    <row r="539" spans="1:9" x14ac:dyDescent="0.3">
      <c r="A539" s="8">
        <v>43126</v>
      </c>
      <c r="B539" s="9">
        <v>115.75</v>
      </c>
      <c r="C539" s="39">
        <v>-0.60999999999999899</v>
      </c>
      <c r="D539" s="40">
        <v>-5.2423513234788497E-3</v>
      </c>
      <c r="E539" s="9">
        <v>116.36</v>
      </c>
      <c r="F539" s="9">
        <v>113.3</v>
      </c>
      <c r="G539" s="9">
        <v>116.5</v>
      </c>
      <c r="H539" s="41">
        <v>8458950</v>
      </c>
      <c r="I539" s="9">
        <v>978421269</v>
      </c>
    </row>
    <row r="540" spans="1:9" x14ac:dyDescent="0.3">
      <c r="A540" s="8">
        <v>43125</v>
      </c>
      <c r="B540" s="9">
        <v>116.36</v>
      </c>
      <c r="C540" s="39">
        <v>1.56</v>
      </c>
      <c r="D540" s="40">
        <v>1.3588850174216001E-2</v>
      </c>
      <c r="E540" s="9">
        <v>115.08</v>
      </c>
      <c r="F540" s="9">
        <v>115.08</v>
      </c>
      <c r="G540" s="9">
        <v>116.8</v>
      </c>
      <c r="H540" s="41">
        <v>10893090</v>
      </c>
      <c r="I540" s="9">
        <v>1264041618</v>
      </c>
    </row>
    <row r="541" spans="1:9" x14ac:dyDescent="0.3">
      <c r="A541" s="8">
        <v>43124</v>
      </c>
      <c r="B541" s="9">
        <v>114.8</v>
      </c>
      <c r="C541" s="39">
        <v>-0.20000000000000301</v>
      </c>
      <c r="D541" s="40">
        <v>-1.73913043478263E-3</v>
      </c>
      <c r="E541" s="9">
        <v>114.56</v>
      </c>
      <c r="F541" s="9">
        <v>113.83</v>
      </c>
      <c r="G541" s="9">
        <v>114.99</v>
      </c>
      <c r="H541" s="41">
        <v>4529740</v>
      </c>
      <c r="I541" s="9">
        <v>518923801</v>
      </c>
    </row>
    <row r="542" spans="1:9" x14ac:dyDescent="0.3">
      <c r="A542" s="8">
        <v>43123</v>
      </c>
      <c r="B542" s="9">
        <v>115</v>
      </c>
      <c r="C542" s="39">
        <v>1.4000000000000099</v>
      </c>
      <c r="D542" s="40">
        <v>1.23239436619719E-2</v>
      </c>
      <c r="E542" s="9">
        <v>113.7</v>
      </c>
      <c r="F542" s="9">
        <v>113.54</v>
      </c>
      <c r="G542" s="9">
        <v>115.45</v>
      </c>
      <c r="H542" s="41">
        <v>9672130</v>
      </c>
      <c r="I542" s="9">
        <v>1107135041</v>
      </c>
    </row>
    <row r="543" spans="1:9" x14ac:dyDescent="0.3">
      <c r="A543" s="8">
        <v>43122</v>
      </c>
      <c r="B543" s="9">
        <v>113.6</v>
      </c>
      <c r="C543" s="39">
        <v>2.0999999999999899</v>
      </c>
      <c r="D543" s="40">
        <v>1.88340807174887E-2</v>
      </c>
      <c r="E543" s="9">
        <v>111.5</v>
      </c>
      <c r="F543" s="9">
        <v>111.5</v>
      </c>
      <c r="G543" s="9">
        <v>113.8</v>
      </c>
      <c r="H543" s="41">
        <v>8638570</v>
      </c>
      <c r="I543" s="9">
        <v>975365702</v>
      </c>
    </row>
    <row r="544" spans="1:9" x14ac:dyDescent="0.3">
      <c r="A544" s="8">
        <v>43119</v>
      </c>
      <c r="B544" s="9">
        <v>111.5</v>
      </c>
      <c r="C544" s="39">
        <v>-1.9000000000000099</v>
      </c>
      <c r="D544" s="40">
        <v>-1.67548500881835E-2</v>
      </c>
      <c r="E544" s="9">
        <v>113.4</v>
      </c>
      <c r="F544" s="9">
        <v>111.05</v>
      </c>
      <c r="G544" s="9">
        <v>113.5</v>
      </c>
      <c r="H544" s="41">
        <v>8752390</v>
      </c>
      <c r="I544" s="9">
        <v>983324340</v>
      </c>
    </row>
    <row r="545" spans="1:9" x14ac:dyDescent="0.3">
      <c r="A545" s="8">
        <v>43118</v>
      </c>
      <c r="B545" s="9">
        <v>113.4</v>
      </c>
      <c r="C545" s="39">
        <v>0.90000000000000602</v>
      </c>
      <c r="D545" s="40">
        <v>8.0000000000000505E-3</v>
      </c>
      <c r="E545" s="9">
        <v>112.88</v>
      </c>
      <c r="F545" s="9">
        <v>112.62</v>
      </c>
      <c r="G545" s="9">
        <v>113.95</v>
      </c>
      <c r="H545" s="41">
        <v>8315630</v>
      </c>
      <c r="I545" s="9">
        <v>941752733</v>
      </c>
    </row>
    <row r="546" spans="1:9" x14ac:dyDescent="0.3">
      <c r="A546" s="8">
        <v>43117</v>
      </c>
      <c r="B546" s="9">
        <v>112.5</v>
      </c>
      <c r="C546" s="39">
        <v>-0.46999999999999897</v>
      </c>
      <c r="D546" s="40">
        <v>-4.1603965654598502E-3</v>
      </c>
      <c r="E546" s="9">
        <v>112.1</v>
      </c>
      <c r="F546" s="9">
        <v>111.38</v>
      </c>
      <c r="G546" s="9">
        <v>113.14</v>
      </c>
      <c r="H546" s="41">
        <v>8621650</v>
      </c>
      <c r="I546" s="9">
        <v>968178527</v>
      </c>
    </row>
    <row r="547" spans="1:9" x14ac:dyDescent="0.3">
      <c r="A547" s="8">
        <v>43116</v>
      </c>
      <c r="B547" s="9">
        <v>112.97</v>
      </c>
      <c r="C547" s="39">
        <v>-0.87000000000000499</v>
      </c>
      <c r="D547" s="40">
        <v>-7.6423049894589297E-3</v>
      </c>
      <c r="E547" s="9">
        <v>113.73</v>
      </c>
      <c r="F547" s="9">
        <v>111.41</v>
      </c>
      <c r="G547" s="9">
        <v>114.99</v>
      </c>
      <c r="H547" s="41">
        <v>8381180</v>
      </c>
      <c r="I547" s="9">
        <v>946801529</v>
      </c>
    </row>
    <row r="548" spans="1:9" x14ac:dyDescent="0.3">
      <c r="A548" s="8">
        <v>43115</v>
      </c>
      <c r="B548" s="9">
        <v>113.84</v>
      </c>
      <c r="C548" s="39">
        <v>0.35000000000000903</v>
      </c>
      <c r="D548" s="40">
        <v>3.0839721561371799E-3</v>
      </c>
      <c r="E548" s="9">
        <v>113.44</v>
      </c>
      <c r="F548" s="9">
        <v>113</v>
      </c>
      <c r="G548" s="9">
        <v>114.38</v>
      </c>
      <c r="H548" s="41">
        <v>5832970</v>
      </c>
      <c r="I548" s="9">
        <v>663271754</v>
      </c>
    </row>
    <row r="549" spans="1:9" x14ac:dyDescent="0.3">
      <c r="A549" s="8">
        <v>43112</v>
      </c>
      <c r="B549" s="9">
        <v>113.49</v>
      </c>
      <c r="C549" s="39">
        <v>-1.81</v>
      </c>
      <c r="D549" s="40">
        <v>-1.5698178664353898E-2</v>
      </c>
      <c r="E549" s="9">
        <v>115.2</v>
      </c>
      <c r="F549" s="9">
        <v>112.81</v>
      </c>
      <c r="G549" s="9">
        <v>115.2</v>
      </c>
      <c r="H549" s="41">
        <v>9537780</v>
      </c>
      <c r="I549" s="9">
        <v>1084012173</v>
      </c>
    </row>
    <row r="550" spans="1:9" x14ac:dyDescent="0.3">
      <c r="A550" s="8">
        <v>43111</v>
      </c>
      <c r="B550" s="9">
        <v>115.3</v>
      </c>
      <c r="C550" s="39">
        <v>1.8999999999999899</v>
      </c>
      <c r="D550" s="40">
        <v>1.6754850088183299E-2</v>
      </c>
      <c r="E550" s="9">
        <v>113.68</v>
      </c>
      <c r="F550" s="9">
        <v>112.35</v>
      </c>
      <c r="G550" s="9">
        <v>115.57</v>
      </c>
      <c r="H550" s="41">
        <v>14919430</v>
      </c>
      <c r="I550" s="9">
        <v>1702099401</v>
      </c>
    </row>
    <row r="551" spans="1:9" x14ac:dyDescent="0.3">
      <c r="A551" s="8">
        <v>43110</v>
      </c>
      <c r="B551" s="9">
        <v>113.4</v>
      </c>
      <c r="C551" s="39">
        <v>4.34</v>
      </c>
      <c r="D551" s="40">
        <v>3.9794608472400503E-2</v>
      </c>
      <c r="E551" s="9">
        <v>109.25</v>
      </c>
      <c r="F551" s="9">
        <v>109.21</v>
      </c>
      <c r="G551" s="9">
        <v>113.55</v>
      </c>
      <c r="H551" s="41">
        <v>17337310</v>
      </c>
      <c r="I551" s="9">
        <v>1936210316</v>
      </c>
    </row>
    <row r="552" spans="1:9" x14ac:dyDescent="0.3">
      <c r="A552" s="8">
        <v>43109</v>
      </c>
      <c r="B552" s="9">
        <v>109.06</v>
      </c>
      <c r="C552" s="39">
        <v>0.81000000000000205</v>
      </c>
      <c r="D552" s="40">
        <v>7.4826789838337397E-3</v>
      </c>
      <c r="E552" s="9">
        <v>108.35</v>
      </c>
      <c r="F552" s="9">
        <v>108.25</v>
      </c>
      <c r="G552" s="9">
        <v>109.88</v>
      </c>
      <c r="H552" s="41">
        <v>13484850</v>
      </c>
      <c r="I552" s="9">
        <v>1473244996</v>
      </c>
    </row>
    <row r="553" spans="1:9" x14ac:dyDescent="0.3">
      <c r="A553" s="8">
        <v>43105</v>
      </c>
      <c r="B553" s="9">
        <v>108.25</v>
      </c>
      <c r="C553" s="39">
        <v>-0.87000000000000499</v>
      </c>
      <c r="D553" s="40">
        <v>-7.9728739002933001E-3</v>
      </c>
      <c r="E553" s="9">
        <v>109.17</v>
      </c>
      <c r="F553" s="9">
        <v>108</v>
      </c>
      <c r="G553" s="9">
        <v>109.36</v>
      </c>
      <c r="H553" s="41">
        <v>7172870</v>
      </c>
      <c r="I553" s="9">
        <v>777602645</v>
      </c>
    </row>
    <row r="554" spans="1:9" x14ac:dyDescent="0.3">
      <c r="A554" s="8">
        <v>43104</v>
      </c>
      <c r="B554" s="9">
        <v>109.12</v>
      </c>
      <c r="C554" s="39">
        <v>-6.0000000000002301E-2</v>
      </c>
      <c r="D554" s="40">
        <v>-5.4955119985347395E-4</v>
      </c>
      <c r="E554" s="9">
        <v>109.16</v>
      </c>
      <c r="F554" s="9">
        <v>108.5</v>
      </c>
      <c r="G554" s="9">
        <v>109.8</v>
      </c>
      <c r="H554" s="41">
        <v>9844530</v>
      </c>
      <c r="I554" s="9">
        <v>1073906580</v>
      </c>
    </row>
    <row r="555" spans="1:9" x14ac:dyDescent="0.3">
      <c r="A555" s="8">
        <v>43103</v>
      </c>
      <c r="B555" s="9">
        <v>109.18</v>
      </c>
      <c r="C555" s="39">
        <v>0.21000000000000801</v>
      </c>
      <c r="D555" s="40">
        <v>1.9271359089658401E-3</v>
      </c>
      <c r="E555" s="9">
        <v>109.25</v>
      </c>
      <c r="F555" s="9">
        <v>108.3</v>
      </c>
      <c r="G555" s="9">
        <v>110.42</v>
      </c>
      <c r="H555" s="41">
        <v>8604100</v>
      </c>
      <c r="I555" s="9">
        <v>939677831</v>
      </c>
    </row>
    <row r="556" spans="1:9" x14ac:dyDescent="0.3">
      <c r="A556" s="8">
        <v>43098</v>
      </c>
      <c r="B556" s="9">
        <v>108.97</v>
      </c>
      <c r="C556" s="39">
        <v>-0.42000000000000198</v>
      </c>
      <c r="D556" s="40">
        <v>-3.8394734436420302E-3</v>
      </c>
      <c r="E556" s="9">
        <v>109.02</v>
      </c>
      <c r="F556" s="9">
        <v>108.25</v>
      </c>
      <c r="G556" s="9">
        <v>110.4</v>
      </c>
      <c r="H556" s="41">
        <v>5176580</v>
      </c>
      <c r="I556" s="9">
        <v>565413961</v>
      </c>
    </row>
    <row r="557" spans="1:9" x14ac:dyDescent="0.3">
      <c r="A557" s="8">
        <v>43097</v>
      </c>
      <c r="B557" s="9">
        <v>109.39</v>
      </c>
      <c r="C557" s="39">
        <v>0.320000000000007</v>
      </c>
      <c r="D557" s="40">
        <v>2.9338956633355399E-3</v>
      </c>
      <c r="E557" s="9">
        <v>109.29</v>
      </c>
      <c r="F557" s="9">
        <v>108.01</v>
      </c>
      <c r="G557" s="9">
        <v>109.39</v>
      </c>
      <c r="H557" s="41">
        <v>4540950</v>
      </c>
      <c r="I557" s="9">
        <v>493350500</v>
      </c>
    </row>
    <row r="558" spans="1:9" x14ac:dyDescent="0.3">
      <c r="A558" s="8">
        <v>43096</v>
      </c>
      <c r="B558" s="9">
        <v>109.07</v>
      </c>
      <c r="C558" s="39">
        <v>5.9999999999988098E-2</v>
      </c>
      <c r="D558" s="40">
        <v>5.5040821942930096E-4</v>
      </c>
      <c r="E558" s="9">
        <v>109.12</v>
      </c>
      <c r="F558" s="9">
        <v>108.66</v>
      </c>
      <c r="G558" s="9">
        <v>109.84</v>
      </c>
      <c r="H558" s="41">
        <v>4426540</v>
      </c>
      <c r="I558" s="9">
        <v>483297002</v>
      </c>
    </row>
    <row r="559" spans="1:9" x14ac:dyDescent="0.3">
      <c r="A559" s="8">
        <v>43095</v>
      </c>
      <c r="B559" s="9">
        <v>109.01</v>
      </c>
      <c r="C559" s="39">
        <v>-0.989999999999995</v>
      </c>
      <c r="D559" s="40">
        <v>-8.9999999999999507E-3</v>
      </c>
      <c r="E559" s="9">
        <v>110.25</v>
      </c>
      <c r="F559" s="9">
        <v>108.4</v>
      </c>
      <c r="G559" s="9">
        <v>110.54</v>
      </c>
      <c r="H559" s="41">
        <v>2986900</v>
      </c>
      <c r="I559" s="9">
        <v>325823913</v>
      </c>
    </row>
    <row r="560" spans="1:9" x14ac:dyDescent="0.3">
      <c r="A560" s="8">
        <v>43094</v>
      </c>
      <c r="B560" s="9">
        <v>110</v>
      </c>
      <c r="C560" s="39">
        <v>-9.9999999999994302E-2</v>
      </c>
      <c r="D560" s="40">
        <v>-9.0826521344227395E-4</v>
      </c>
      <c r="E560" s="9">
        <v>110.49</v>
      </c>
      <c r="F560" s="9">
        <v>108.59</v>
      </c>
      <c r="G560" s="9">
        <v>110.66</v>
      </c>
      <c r="H560" s="41">
        <v>2857290</v>
      </c>
      <c r="I560" s="9">
        <v>313569657</v>
      </c>
    </row>
    <row r="561" spans="1:9" x14ac:dyDescent="0.3">
      <c r="A561" s="8">
        <v>43091</v>
      </c>
      <c r="B561" s="9">
        <v>110.1</v>
      </c>
      <c r="C561" s="39">
        <v>1.19999999999999</v>
      </c>
      <c r="D561" s="40">
        <v>1.10192837465564E-2</v>
      </c>
      <c r="E561" s="9">
        <v>109.05</v>
      </c>
      <c r="F561" s="9">
        <v>108.31</v>
      </c>
      <c r="G561" s="9">
        <v>111.57</v>
      </c>
      <c r="H561" s="41">
        <v>6259130</v>
      </c>
      <c r="I561" s="9">
        <v>687334735</v>
      </c>
    </row>
    <row r="562" spans="1:9" x14ac:dyDescent="0.3">
      <c r="A562" s="8">
        <v>43090</v>
      </c>
      <c r="B562" s="9">
        <v>108.9</v>
      </c>
      <c r="C562" s="39">
        <v>-2.8499999999999899</v>
      </c>
      <c r="D562" s="40">
        <v>-2.5503355704697899E-2</v>
      </c>
      <c r="E562" s="9">
        <v>111.5</v>
      </c>
      <c r="F562" s="9">
        <v>108.09</v>
      </c>
      <c r="G562" s="9">
        <v>112.48</v>
      </c>
      <c r="H562" s="41">
        <v>11197470</v>
      </c>
      <c r="I562" s="9">
        <v>1225594702</v>
      </c>
    </row>
    <row r="563" spans="1:9" x14ac:dyDescent="0.3">
      <c r="A563" s="8">
        <v>43089</v>
      </c>
      <c r="B563" s="9">
        <v>111.75</v>
      </c>
      <c r="C563" s="39">
        <v>-2.97</v>
      </c>
      <c r="D563" s="40">
        <v>-2.5889121338912101E-2</v>
      </c>
      <c r="E563" s="9">
        <v>115.1</v>
      </c>
      <c r="F563" s="9">
        <v>111.26</v>
      </c>
      <c r="G563" s="9">
        <v>115.35</v>
      </c>
      <c r="H563" s="41">
        <v>9175060</v>
      </c>
      <c r="I563" s="9">
        <v>1035422437</v>
      </c>
    </row>
    <row r="564" spans="1:9" x14ac:dyDescent="0.3">
      <c r="A564" s="8">
        <v>43088</v>
      </c>
      <c r="B564" s="9">
        <v>114.72</v>
      </c>
      <c r="C564" s="39">
        <v>-3.28</v>
      </c>
      <c r="D564" s="40">
        <v>-2.77966101694915E-2</v>
      </c>
      <c r="E564" s="9">
        <v>118.02</v>
      </c>
      <c r="F564" s="9">
        <v>114.27</v>
      </c>
      <c r="G564" s="9">
        <v>118.35</v>
      </c>
      <c r="H564" s="41">
        <v>11390150</v>
      </c>
      <c r="I564" s="9">
        <v>1315794119</v>
      </c>
    </row>
    <row r="565" spans="1:9" x14ac:dyDescent="0.3">
      <c r="A565" s="8">
        <v>43087</v>
      </c>
      <c r="B565" s="9">
        <v>118</v>
      </c>
      <c r="C565" s="39">
        <v>-2.81</v>
      </c>
      <c r="D565" s="40">
        <v>-2.3259663935104698E-2</v>
      </c>
      <c r="E565" s="9">
        <v>120.47</v>
      </c>
      <c r="F565" s="9">
        <v>117.26</v>
      </c>
      <c r="G565" s="9">
        <v>121.74</v>
      </c>
      <c r="H565" s="41">
        <v>5950910</v>
      </c>
      <c r="I565" s="9">
        <v>707850704</v>
      </c>
    </row>
    <row r="566" spans="1:9" x14ac:dyDescent="0.3">
      <c r="A566" s="8">
        <v>43084</v>
      </c>
      <c r="B566" s="9">
        <v>120.81</v>
      </c>
      <c r="C566" s="39">
        <v>-0.310000000000002</v>
      </c>
      <c r="D566" s="40">
        <v>-2.5594451783355499E-3</v>
      </c>
      <c r="E566" s="9">
        <v>120.9</v>
      </c>
      <c r="F566" s="9">
        <v>119</v>
      </c>
      <c r="G566" s="9">
        <v>120.9</v>
      </c>
      <c r="H566" s="41">
        <v>6180540</v>
      </c>
      <c r="I566" s="9">
        <v>741515869</v>
      </c>
    </row>
    <row r="567" spans="1:9" x14ac:dyDescent="0.3">
      <c r="A567" s="8">
        <v>43083</v>
      </c>
      <c r="B567" s="9">
        <v>121.12</v>
      </c>
      <c r="C567" s="39">
        <v>3.12</v>
      </c>
      <c r="D567" s="40">
        <v>2.6440677966101701E-2</v>
      </c>
      <c r="E567" s="9">
        <v>118.12</v>
      </c>
      <c r="F567" s="9">
        <v>118.12</v>
      </c>
      <c r="G567" s="9">
        <v>121.12</v>
      </c>
      <c r="H567" s="41">
        <v>7392680</v>
      </c>
      <c r="I567" s="9">
        <v>883179264</v>
      </c>
    </row>
    <row r="568" spans="1:9" x14ac:dyDescent="0.3">
      <c r="A568" s="8">
        <v>43082</v>
      </c>
      <c r="B568" s="9">
        <v>118</v>
      </c>
      <c r="C568" s="39">
        <v>-6</v>
      </c>
      <c r="D568" s="40">
        <v>-4.8387096774193498E-2</v>
      </c>
      <c r="E568" s="9">
        <v>123.88</v>
      </c>
      <c r="F568" s="9">
        <v>118</v>
      </c>
      <c r="G568" s="9">
        <v>123.88</v>
      </c>
      <c r="H568" s="41">
        <v>9200130</v>
      </c>
      <c r="I568" s="9">
        <v>1105731496</v>
      </c>
    </row>
    <row r="569" spans="1:9" x14ac:dyDescent="0.3">
      <c r="A569" s="8">
        <v>43081</v>
      </c>
      <c r="B569" s="9">
        <v>124</v>
      </c>
      <c r="C569" s="39">
        <v>2.2999999999999998</v>
      </c>
      <c r="D569" s="40">
        <v>1.8898931799507E-2</v>
      </c>
      <c r="E569" s="9">
        <v>121.9</v>
      </c>
      <c r="F569" s="9">
        <v>121</v>
      </c>
      <c r="G569" s="9">
        <v>124</v>
      </c>
      <c r="H569" s="41">
        <v>5572260</v>
      </c>
      <c r="I569" s="9">
        <v>683820745</v>
      </c>
    </row>
    <row r="570" spans="1:9" x14ac:dyDescent="0.3">
      <c r="A570" s="8">
        <v>43080</v>
      </c>
      <c r="B570" s="9">
        <v>121.7</v>
      </c>
      <c r="C570" s="39">
        <v>2.33</v>
      </c>
      <c r="D570" s="40">
        <v>1.9519142163022501E-2</v>
      </c>
      <c r="E570" s="9">
        <v>119.17</v>
      </c>
      <c r="F570" s="9">
        <v>118.02</v>
      </c>
      <c r="G570" s="9">
        <v>121.7</v>
      </c>
      <c r="H570" s="41">
        <v>6327890</v>
      </c>
      <c r="I570" s="9">
        <v>758871891</v>
      </c>
    </row>
    <row r="571" spans="1:9" x14ac:dyDescent="0.3">
      <c r="A571" s="8">
        <v>43077</v>
      </c>
      <c r="B571" s="9">
        <v>119.37</v>
      </c>
      <c r="C571" s="39">
        <v>3.17</v>
      </c>
      <c r="D571" s="40">
        <v>2.72805507745267E-2</v>
      </c>
      <c r="E571" s="9">
        <v>116.5</v>
      </c>
      <c r="F571" s="9">
        <v>115.66</v>
      </c>
      <c r="G571" s="9">
        <v>120.93</v>
      </c>
      <c r="H571" s="41">
        <v>10058170</v>
      </c>
      <c r="I571" s="9">
        <v>1196988715</v>
      </c>
    </row>
    <row r="572" spans="1:9" x14ac:dyDescent="0.3">
      <c r="A572" s="8">
        <v>43076</v>
      </c>
      <c r="B572" s="9">
        <v>116.2</v>
      </c>
      <c r="C572" s="39">
        <v>-3.45</v>
      </c>
      <c r="D572" s="40">
        <v>-2.8834099456748901E-2</v>
      </c>
      <c r="E572" s="9">
        <v>120</v>
      </c>
      <c r="F572" s="9">
        <v>115.66</v>
      </c>
      <c r="G572" s="9">
        <v>120.38</v>
      </c>
      <c r="H572" s="41">
        <v>9356650</v>
      </c>
      <c r="I572" s="9">
        <v>1099062770</v>
      </c>
    </row>
    <row r="573" spans="1:9" x14ac:dyDescent="0.3">
      <c r="A573" s="8">
        <v>43075</v>
      </c>
      <c r="B573" s="9">
        <v>119.65</v>
      </c>
      <c r="C573" s="39">
        <v>1.55000000000001</v>
      </c>
      <c r="D573" s="40">
        <v>1.31244707874683E-2</v>
      </c>
      <c r="E573" s="9">
        <v>117.89</v>
      </c>
      <c r="F573" s="9">
        <v>116.94</v>
      </c>
      <c r="G573" s="9">
        <v>120.77</v>
      </c>
      <c r="H573" s="41">
        <v>7781820</v>
      </c>
      <c r="I573" s="9">
        <v>925839853</v>
      </c>
    </row>
    <row r="574" spans="1:9" x14ac:dyDescent="0.3">
      <c r="A574" s="8">
        <v>43074</v>
      </c>
      <c r="B574" s="9">
        <v>118.1</v>
      </c>
      <c r="C574" s="39">
        <v>-4.22</v>
      </c>
      <c r="D574" s="40">
        <v>-3.4499672988881597E-2</v>
      </c>
      <c r="E574" s="9">
        <v>122.97</v>
      </c>
      <c r="F574" s="9">
        <v>118.1</v>
      </c>
      <c r="G574" s="9">
        <v>123.2</v>
      </c>
      <c r="H574" s="41">
        <v>9081870</v>
      </c>
      <c r="I574" s="9">
        <v>1094883230</v>
      </c>
    </row>
    <row r="575" spans="1:9" x14ac:dyDescent="0.3">
      <c r="A575" s="8">
        <v>43073</v>
      </c>
      <c r="B575" s="9">
        <v>122.32</v>
      </c>
      <c r="C575" s="39">
        <v>-0.29000000000000598</v>
      </c>
      <c r="D575" s="40">
        <v>-2.3652230650029098E-3</v>
      </c>
      <c r="E575" s="9">
        <v>122.03</v>
      </c>
      <c r="F575" s="9">
        <v>120.6</v>
      </c>
      <c r="G575" s="9">
        <v>123.87</v>
      </c>
      <c r="H575" s="41">
        <v>6906690</v>
      </c>
      <c r="I575" s="9">
        <v>850442481</v>
      </c>
    </row>
    <row r="576" spans="1:9" x14ac:dyDescent="0.3">
      <c r="A576" s="8">
        <v>43070</v>
      </c>
      <c r="B576" s="9">
        <v>122.61</v>
      </c>
      <c r="C576" s="39">
        <v>-1.64</v>
      </c>
      <c r="D576" s="40">
        <v>-1.3199195171026201E-2</v>
      </c>
      <c r="E576" s="9">
        <v>123.63</v>
      </c>
      <c r="F576" s="9">
        <v>121.8</v>
      </c>
      <c r="G576" s="9">
        <v>124.18</v>
      </c>
      <c r="H576" s="41">
        <v>6095720</v>
      </c>
      <c r="I576" s="9">
        <v>748134851</v>
      </c>
    </row>
    <row r="577" spans="1:9" x14ac:dyDescent="0.3">
      <c r="A577" s="8">
        <v>43069</v>
      </c>
      <c r="B577" s="9">
        <v>124.25</v>
      </c>
      <c r="C577" s="39">
        <v>-1.52</v>
      </c>
      <c r="D577" s="40">
        <v>-1.20855529935596E-2</v>
      </c>
      <c r="E577" s="9">
        <v>125.83</v>
      </c>
      <c r="F577" s="9">
        <v>121.36</v>
      </c>
      <c r="G577" s="9">
        <v>126</v>
      </c>
      <c r="H577" s="41">
        <v>10351730</v>
      </c>
      <c r="I577" s="9">
        <v>1285290153</v>
      </c>
    </row>
    <row r="578" spans="1:9" x14ac:dyDescent="0.3">
      <c r="A578" s="8">
        <v>43068</v>
      </c>
      <c r="B578" s="9">
        <v>125.77</v>
      </c>
      <c r="C578" s="39">
        <v>-0.43000000000000699</v>
      </c>
      <c r="D578" s="40">
        <v>-3.4072900158479101E-3</v>
      </c>
      <c r="E578" s="9">
        <v>126.38</v>
      </c>
      <c r="F578" s="9">
        <v>124.41</v>
      </c>
      <c r="G578" s="9">
        <v>126.38</v>
      </c>
      <c r="H578" s="41">
        <v>8120990</v>
      </c>
      <c r="I578" s="9">
        <v>1014529459</v>
      </c>
    </row>
    <row r="579" spans="1:9" x14ac:dyDescent="0.3">
      <c r="A579" s="8">
        <v>43067</v>
      </c>
      <c r="B579" s="9">
        <v>126.2</v>
      </c>
      <c r="C579" s="39">
        <v>0.92000000000000204</v>
      </c>
      <c r="D579" s="40">
        <v>7.34355044699874E-3</v>
      </c>
      <c r="E579" s="9">
        <v>125.11</v>
      </c>
      <c r="F579" s="9">
        <v>123.5</v>
      </c>
      <c r="G579" s="9">
        <v>126.38</v>
      </c>
      <c r="H579" s="41">
        <v>6296480</v>
      </c>
      <c r="I579" s="9">
        <v>787414385</v>
      </c>
    </row>
    <row r="580" spans="1:9" x14ac:dyDescent="0.3">
      <c r="A580" s="8">
        <v>43066</v>
      </c>
      <c r="B580" s="9">
        <v>125.28</v>
      </c>
      <c r="C580" s="39">
        <v>-1</v>
      </c>
      <c r="D580" s="40">
        <v>-7.9189103579347508E-3</v>
      </c>
      <c r="E580" s="9">
        <v>126.28</v>
      </c>
      <c r="F580" s="9">
        <v>124.12</v>
      </c>
      <c r="G580" s="9">
        <v>127.1</v>
      </c>
      <c r="H580" s="41">
        <v>6070820</v>
      </c>
      <c r="I580" s="9">
        <v>757991674</v>
      </c>
    </row>
    <row r="581" spans="1:9" x14ac:dyDescent="0.3">
      <c r="A581" s="8">
        <v>43063</v>
      </c>
      <c r="B581" s="9">
        <v>126.28</v>
      </c>
      <c r="C581" s="39">
        <v>1.98</v>
      </c>
      <c r="D581" s="40">
        <v>1.5929203539823002E-2</v>
      </c>
      <c r="E581" s="9">
        <v>124.02</v>
      </c>
      <c r="F581" s="9">
        <v>122.08</v>
      </c>
      <c r="G581" s="9">
        <v>127.17</v>
      </c>
      <c r="H581" s="41">
        <v>9066560</v>
      </c>
      <c r="I581" s="9">
        <v>1132706044</v>
      </c>
    </row>
    <row r="582" spans="1:9" x14ac:dyDescent="0.3">
      <c r="A582" s="8">
        <v>43062</v>
      </c>
      <c r="B582" s="9">
        <v>124.3</v>
      </c>
      <c r="C582" s="39">
        <v>-1.48</v>
      </c>
      <c r="D582" s="40">
        <v>-1.17665765622516E-2</v>
      </c>
      <c r="E582" s="9">
        <v>125.11</v>
      </c>
      <c r="F582" s="9">
        <v>123.15</v>
      </c>
      <c r="G582" s="9">
        <v>126.4</v>
      </c>
      <c r="H582" s="41">
        <v>11788250</v>
      </c>
      <c r="I582" s="9">
        <v>1463122002</v>
      </c>
    </row>
    <row r="583" spans="1:9" x14ac:dyDescent="0.3">
      <c r="A583" s="8">
        <v>43061</v>
      </c>
      <c r="B583" s="9">
        <v>125.78</v>
      </c>
      <c r="C583" s="39">
        <v>-1.66</v>
      </c>
      <c r="D583" s="40">
        <v>-1.3025737602008799E-2</v>
      </c>
      <c r="E583" s="9">
        <v>127.8</v>
      </c>
      <c r="F583" s="9">
        <v>124.06</v>
      </c>
      <c r="G583" s="9">
        <v>130</v>
      </c>
      <c r="H583" s="41">
        <v>8765450</v>
      </c>
      <c r="I583" s="9">
        <v>1104027359</v>
      </c>
    </row>
    <row r="584" spans="1:9" x14ac:dyDescent="0.3">
      <c r="A584" s="8">
        <v>43060</v>
      </c>
      <c r="B584" s="9">
        <v>127.44</v>
      </c>
      <c r="C584" s="39">
        <v>4.4400000000000004</v>
      </c>
      <c r="D584" s="40">
        <v>3.6097560975609698E-2</v>
      </c>
      <c r="E584" s="9">
        <v>123</v>
      </c>
      <c r="F584" s="9">
        <v>122.48</v>
      </c>
      <c r="G584" s="9">
        <v>128.46</v>
      </c>
      <c r="H584" s="41">
        <v>7361350</v>
      </c>
      <c r="I584" s="9">
        <v>919613626</v>
      </c>
    </row>
    <row r="585" spans="1:9" x14ac:dyDescent="0.3">
      <c r="A585" s="8">
        <v>43059</v>
      </c>
      <c r="B585" s="9">
        <v>123</v>
      </c>
      <c r="C585" s="39">
        <v>3.5</v>
      </c>
      <c r="D585" s="40">
        <v>2.92887029288703E-2</v>
      </c>
      <c r="E585" s="9">
        <v>120</v>
      </c>
      <c r="F585" s="9">
        <v>119.01</v>
      </c>
      <c r="G585" s="9">
        <v>123.49</v>
      </c>
      <c r="H585" s="41">
        <v>6287430</v>
      </c>
      <c r="I585" s="9">
        <v>755586615</v>
      </c>
    </row>
    <row r="586" spans="1:9" x14ac:dyDescent="0.3">
      <c r="A586" s="8">
        <v>43056</v>
      </c>
      <c r="B586" s="9">
        <v>119.5</v>
      </c>
      <c r="C586" s="39">
        <v>-4.03</v>
      </c>
      <c r="D586" s="40">
        <v>-3.2623654173075403E-2</v>
      </c>
      <c r="E586" s="9">
        <v>123.55</v>
      </c>
      <c r="F586" s="9">
        <v>119.5</v>
      </c>
      <c r="G586" s="9">
        <v>123.55</v>
      </c>
      <c r="H586" s="41">
        <v>11466940</v>
      </c>
      <c r="I586" s="9">
        <v>1394684983</v>
      </c>
    </row>
    <row r="587" spans="1:9" x14ac:dyDescent="0.3">
      <c r="A587" s="8">
        <v>43055</v>
      </c>
      <c r="B587" s="9">
        <v>123.53</v>
      </c>
      <c r="C587" s="39">
        <v>-1.4000000000000099</v>
      </c>
      <c r="D587" s="40">
        <v>-1.1206275514287999E-2</v>
      </c>
      <c r="E587" s="9">
        <v>125.05</v>
      </c>
      <c r="F587" s="9">
        <v>122.1</v>
      </c>
      <c r="G587" s="9">
        <v>125.17</v>
      </c>
      <c r="H587" s="41">
        <v>10603580</v>
      </c>
      <c r="I587" s="9">
        <v>1308628240</v>
      </c>
    </row>
    <row r="588" spans="1:9" x14ac:dyDescent="0.3">
      <c r="A588" s="8">
        <v>43054</v>
      </c>
      <c r="B588" s="9">
        <v>124.93</v>
      </c>
      <c r="C588" s="39">
        <v>-0.57999999999999796</v>
      </c>
      <c r="D588" s="40">
        <v>-4.6211457254401898E-3</v>
      </c>
      <c r="E588" s="9">
        <v>125.08</v>
      </c>
      <c r="F588" s="9">
        <v>124.15</v>
      </c>
      <c r="G588" s="9">
        <v>126</v>
      </c>
      <c r="H588" s="41">
        <v>10483460</v>
      </c>
      <c r="I588" s="9">
        <v>1307619704</v>
      </c>
    </row>
    <row r="589" spans="1:9" x14ac:dyDescent="0.3">
      <c r="A589" s="8">
        <v>43053</v>
      </c>
      <c r="B589" s="9">
        <v>125.51</v>
      </c>
      <c r="C589" s="39">
        <v>-0.28999999999999199</v>
      </c>
      <c r="D589" s="40">
        <v>-2.3052464228934199E-3</v>
      </c>
      <c r="E589" s="9">
        <v>125.51</v>
      </c>
      <c r="F589" s="9">
        <v>124.81</v>
      </c>
      <c r="G589" s="9">
        <v>126.99</v>
      </c>
      <c r="H589" s="41">
        <v>14036710</v>
      </c>
      <c r="I589" s="9">
        <v>1768093257</v>
      </c>
    </row>
    <row r="590" spans="1:9" x14ac:dyDescent="0.3">
      <c r="A590" s="8">
        <v>43052</v>
      </c>
      <c r="B590" s="9">
        <v>125.8</v>
      </c>
      <c r="C590" s="39">
        <v>-1</v>
      </c>
      <c r="D590" s="40">
        <v>-7.88643533123028E-3</v>
      </c>
      <c r="E590" s="9">
        <v>126.02</v>
      </c>
      <c r="F590" s="9">
        <v>125.16</v>
      </c>
      <c r="G590" s="9">
        <v>127.23</v>
      </c>
      <c r="H590" s="41">
        <v>15305210</v>
      </c>
      <c r="I590" s="9">
        <v>1924458974</v>
      </c>
    </row>
    <row r="591" spans="1:9" x14ac:dyDescent="0.3">
      <c r="A591" s="8">
        <v>43049</v>
      </c>
      <c r="B591" s="9">
        <v>126.8</v>
      </c>
      <c r="C591" s="39">
        <v>-1.01000000000001</v>
      </c>
      <c r="D591" s="40">
        <v>-7.9023550582896906E-3</v>
      </c>
      <c r="E591" s="9">
        <v>128.49</v>
      </c>
      <c r="F591" s="9">
        <v>125.91</v>
      </c>
      <c r="G591" s="9">
        <v>128.49</v>
      </c>
      <c r="H591" s="41">
        <v>10525620</v>
      </c>
      <c r="I591" s="9">
        <v>1338865701</v>
      </c>
    </row>
    <row r="592" spans="1:9" x14ac:dyDescent="0.3">
      <c r="A592" s="8">
        <v>43048</v>
      </c>
      <c r="B592" s="9">
        <v>127.81</v>
      </c>
      <c r="C592" s="39">
        <v>0.760000000000005</v>
      </c>
      <c r="D592" s="40">
        <v>5.9818968909878404E-3</v>
      </c>
      <c r="E592" s="9">
        <v>127</v>
      </c>
      <c r="F592" s="9">
        <v>124.1</v>
      </c>
      <c r="G592" s="9">
        <v>127.96</v>
      </c>
      <c r="H592" s="41">
        <v>15708660</v>
      </c>
      <c r="I592" s="9">
        <v>1987080253</v>
      </c>
    </row>
    <row r="593" spans="1:9" x14ac:dyDescent="0.3">
      <c r="A593" s="8">
        <v>43047</v>
      </c>
      <c r="B593" s="9">
        <v>127.05</v>
      </c>
      <c r="C593" s="39">
        <v>2.0499999999999998</v>
      </c>
      <c r="D593" s="40">
        <v>1.6400000000000001E-2</v>
      </c>
      <c r="E593" s="9">
        <v>124.79</v>
      </c>
      <c r="F593" s="9">
        <v>124.26</v>
      </c>
      <c r="G593" s="9">
        <v>127.55</v>
      </c>
      <c r="H593" s="41">
        <v>10731510</v>
      </c>
      <c r="I593" s="9">
        <v>1354388186</v>
      </c>
    </row>
    <row r="594" spans="1:9" x14ac:dyDescent="0.3">
      <c r="A594" s="8">
        <v>43046</v>
      </c>
      <c r="B594" s="9">
        <v>125</v>
      </c>
      <c r="C594" s="39">
        <v>4.6900000000000004</v>
      </c>
      <c r="D594" s="40">
        <v>3.8982628210456297E-2</v>
      </c>
      <c r="E594" s="9">
        <v>120.87</v>
      </c>
      <c r="F594" s="9">
        <v>120.67</v>
      </c>
      <c r="G594" s="9">
        <v>125</v>
      </c>
      <c r="H594" s="41">
        <v>14116230</v>
      </c>
      <c r="I594" s="9">
        <v>1733506638</v>
      </c>
    </row>
    <row r="595" spans="1:9" x14ac:dyDescent="0.3">
      <c r="A595" s="8">
        <v>43042</v>
      </c>
      <c r="B595" s="9">
        <v>120.31</v>
      </c>
      <c r="C595" s="39">
        <v>1.1100000000000001</v>
      </c>
      <c r="D595" s="40">
        <v>9.3120805369127507E-3</v>
      </c>
      <c r="E595" s="9">
        <v>119.19</v>
      </c>
      <c r="F595" s="9">
        <v>118.8</v>
      </c>
      <c r="G595" s="9">
        <v>120.7</v>
      </c>
      <c r="H595" s="41">
        <v>9690540</v>
      </c>
      <c r="I595" s="9">
        <v>1163639409</v>
      </c>
    </row>
    <row r="596" spans="1:9" x14ac:dyDescent="0.3">
      <c r="A596" s="8">
        <v>43041</v>
      </c>
      <c r="B596" s="9">
        <v>119.2</v>
      </c>
      <c r="C596" s="39">
        <v>0.85000000000000897</v>
      </c>
      <c r="D596" s="40">
        <v>7.1820870299958497E-3</v>
      </c>
      <c r="E596" s="9">
        <v>118.35</v>
      </c>
      <c r="F596" s="9">
        <v>117.35</v>
      </c>
      <c r="G596" s="9">
        <v>119.2</v>
      </c>
      <c r="H596" s="41">
        <v>6794360</v>
      </c>
      <c r="I596" s="9">
        <v>803076619</v>
      </c>
    </row>
    <row r="597" spans="1:9" x14ac:dyDescent="0.3">
      <c r="A597" s="8">
        <v>43040</v>
      </c>
      <c r="B597" s="9">
        <v>118.35</v>
      </c>
      <c r="C597" s="39">
        <v>0.32999999999999802</v>
      </c>
      <c r="D597" s="40">
        <v>2.7961362480935299E-3</v>
      </c>
      <c r="E597" s="9">
        <v>118.4</v>
      </c>
      <c r="F597" s="9">
        <v>117.55</v>
      </c>
      <c r="G597" s="9">
        <v>118.42</v>
      </c>
      <c r="H597" s="41">
        <v>3659600</v>
      </c>
      <c r="I597" s="9">
        <v>432108373</v>
      </c>
    </row>
    <row r="598" spans="1:9" x14ac:dyDescent="0.3">
      <c r="A598" s="8">
        <v>43039</v>
      </c>
      <c r="B598" s="9">
        <v>118.02</v>
      </c>
      <c r="C598" s="39">
        <v>0.11999999999999</v>
      </c>
      <c r="D598" s="40">
        <v>1.0178117048345199E-3</v>
      </c>
      <c r="E598" s="9">
        <v>117.8</v>
      </c>
      <c r="F598" s="9">
        <v>117.18</v>
      </c>
      <c r="G598" s="9">
        <v>118.65</v>
      </c>
      <c r="H598" s="41">
        <v>6126240</v>
      </c>
      <c r="I598" s="9">
        <v>722023880</v>
      </c>
    </row>
    <row r="599" spans="1:9" x14ac:dyDescent="0.3">
      <c r="A599" s="8">
        <v>43038</v>
      </c>
      <c r="B599" s="9">
        <v>117.9</v>
      </c>
      <c r="C599" s="39">
        <v>-0.5</v>
      </c>
      <c r="D599" s="40">
        <v>-4.2229729729729697E-3</v>
      </c>
      <c r="E599" s="9">
        <v>118.77</v>
      </c>
      <c r="F599" s="9">
        <v>117.5</v>
      </c>
      <c r="G599" s="9">
        <v>119.22</v>
      </c>
      <c r="H599" s="41">
        <v>9422080</v>
      </c>
      <c r="I599" s="9">
        <v>1114645305</v>
      </c>
    </row>
    <row r="600" spans="1:9" x14ac:dyDescent="0.3">
      <c r="A600" s="8">
        <v>43035</v>
      </c>
      <c r="B600" s="9">
        <v>118.4</v>
      </c>
      <c r="C600" s="39">
        <v>0.40000000000000602</v>
      </c>
      <c r="D600" s="40">
        <v>3.38983050847462E-3</v>
      </c>
      <c r="E600" s="9">
        <v>118.69</v>
      </c>
      <c r="F600" s="9">
        <v>117.23</v>
      </c>
      <c r="G600" s="9">
        <v>118.77</v>
      </c>
      <c r="H600" s="41">
        <v>7926400</v>
      </c>
      <c r="I600" s="9">
        <v>935394936</v>
      </c>
    </row>
    <row r="601" spans="1:9" x14ac:dyDescent="0.3">
      <c r="A601" s="8">
        <v>43034</v>
      </c>
      <c r="B601" s="9">
        <v>118</v>
      </c>
      <c r="C601" s="39">
        <v>-9.9999999999994302E-2</v>
      </c>
      <c r="D601" s="40">
        <v>-8.4674005080435499E-4</v>
      </c>
      <c r="E601" s="9">
        <v>118.15</v>
      </c>
      <c r="F601" s="9">
        <v>117.51</v>
      </c>
      <c r="G601" s="9">
        <v>118.84</v>
      </c>
      <c r="H601" s="41">
        <v>9023980</v>
      </c>
      <c r="I601" s="9">
        <v>1066109846</v>
      </c>
    </row>
    <row r="602" spans="1:9" x14ac:dyDescent="0.3">
      <c r="A602" s="8">
        <v>43033</v>
      </c>
      <c r="B602" s="9">
        <v>118.1</v>
      </c>
      <c r="C602" s="39">
        <v>-1.9300000000000099</v>
      </c>
      <c r="D602" s="40">
        <v>-1.6079313504957199E-2</v>
      </c>
      <c r="E602" s="9">
        <v>120.69</v>
      </c>
      <c r="F602" s="9">
        <v>118</v>
      </c>
      <c r="G602" s="9">
        <v>121.14</v>
      </c>
      <c r="H602" s="41">
        <v>6864040</v>
      </c>
      <c r="I602" s="9">
        <v>821411812</v>
      </c>
    </row>
    <row r="603" spans="1:9" x14ac:dyDescent="0.3">
      <c r="A603" s="8">
        <v>43032</v>
      </c>
      <c r="B603" s="9">
        <v>120.03</v>
      </c>
      <c r="C603" s="39">
        <v>0.75</v>
      </c>
      <c r="D603" s="40">
        <v>6.2877263581488903E-3</v>
      </c>
      <c r="E603" s="9">
        <v>119.27</v>
      </c>
      <c r="F603" s="9">
        <v>118.7</v>
      </c>
      <c r="G603" s="9">
        <v>121.4</v>
      </c>
      <c r="H603" s="41">
        <v>10963800</v>
      </c>
      <c r="I603" s="9">
        <v>1317132458</v>
      </c>
    </row>
    <row r="604" spans="1:9" x14ac:dyDescent="0.3">
      <c r="A604" s="8">
        <v>43031</v>
      </c>
      <c r="B604" s="9">
        <v>119.28</v>
      </c>
      <c r="C604" s="39">
        <v>-0.15999999999999701</v>
      </c>
      <c r="D604" s="40">
        <v>-1.3395847287340601E-3</v>
      </c>
      <c r="E604" s="9">
        <v>119.6</v>
      </c>
      <c r="F604" s="9">
        <v>119</v>
      </c>
      <c r="G604" s="9">
        <v>120.3</v>
      </c>
      <c r="H604" s="41">
        <v>6441100</v>
      </c>
      <c r="I604" s="9">
        <v>769780026</v>
      </c>
    </row>
    <row r="605" spans="1:9" x14ac:dyDescent="0.3">
      <c r="A605" s="8">
        <v>43028</v>
      </c>
      <c r="B605" s="9">
        <v>119.44</v>
      </c>
      <c r="C605" s="39">
        <v>-6.0000000000002301E-2</v>
      </c>
      <c r="D605" s="40">
        <v>-5.0209205020922403E-4</v>
      </c>
      <c r="E605" s="9">
        <v>119.93</v>
      </c>
      <c r="F605" s="9">
        <v>118.45</v>
      </c>
      <c r="G605" s="9">
        <v>119.97</v>
      </c>
      <c r="H605" s="41">
        <v>10582290</v>
      </c>
      <c r="I605" s="9">
        <v>1260914453</v>
      </c>
    </row>
    <row r="606" spans="1:9" x14ac:dyDescent="0.3">
      <c r="A606" s="8">
        <v>43027</v>
      </c>
      <c r="B606" s="9">
        <v>119.5</v>
      </c>
      <c r="C606" s="39">
        <v>-0.96999999999999897</v>
      </c>
      <c r="D606" s="40">
        <v>-8.0517971279156497E-3</v>
      </c>
      <c r="E606" s="9">
        <v>120.47</v>
      </c>
      <c r="F606" s="9">
        <v>118.84</v>
      </c>
      <c r="G606" s="9">
        <v>121.1</v>
      </c>
      <c r="H606" s="41">
        <v>10449560</v>
      </c>
      <c r="I606" s="9">
        <v>1250118748</v>
      </c>
    </row>
    <row r="607" spans="1:9" x14ac:dyDescent="0.3">
      <c r="A607" s="8">
        <v>43026</v>
      </c>
      <c r="B607" s="9">
        <v>120.47</v>
      </c>
      <c r="C607" s="39">
        <v>1.9999999999996E-2</v>
      </c>
      <c r="D607" s="40">
        <v>1.6604400166040701E-4</v>
      </c>
      <c r="E607" s="9">
        <v>120.45</v>
      </c>
      <c r="F607" s="9">
        <v>119.5</v>
      </c>
      <c r="G607" s="9">
        <v>121.66</v>
      </c>
      <c r="H607" s="41">
        <v>7256310</v>
      </c>
      <c r="I607" s="9">
        <v>872990957</v>
      </c>
    </row>
    <row r="608" spans="1:9" x14ac:dyDescent="0.3">
      <c r="A608" s="8">
        <v>43025</v>
      </c>
      <c r="B608" s="9">
        <v>120.45</v>
      </c>
      <c r="C608" s="39">
        <v>-1.25999999999999</v>
      </c>
      <c r="D608" s="40">
        <v>-1.0352477199901299E-2</v>
      </c>
      <c r="E608" s="9">
        <v>121.71</v>
      </c>
      <c r="F608" s="9">
        <v>119.38</v>
      </c>
      <c r="G608" s="9">
        <v>121.71</v>
      </c>
      <c r="H608" s="41">
        <v>10636780</v>
      </c>
      <c r="I608" s="9">
        <v>1280126572</v>
      </c>
    </row>
    <row r="609" spans="1:9" x14ac:dyDescent="0.3">
      <c r="A609" s="8">
        <v>43024</v>
      </c>
      <c r="B609" s="9">
        <v>121.71</v>
      </c>
      <c r="C609" s="39">
        <v>1.22</v>
      </c>
      <c r="D609" s="40">
        <v>1.01253216034526E-2</v>
      </c>
      <c r="E609" s="9">
        <v>120.9</v>
      </c>
      <c r="F609" s="9">
        <v>120.52</v>
      </c>
      <c r="G609" s="9">
        <v>122.55</v>
      </c>
      <c r="H609" s="41">
        <v>12732200</v>
      </c>
      <c r="I609" s="9">
        <v>1549116809</v>
      </c>
    </row>
    <row r="610" spans="1:9" x14ac:dyDescent="0.3">
      <c r="A610" s="8">
        <v>43021</v>
      </c>
      <c r="B610" s="9">
        <v>120.49</v>
      </c>
      <c r="C610" s="39">
        <v>2.0899999999999901</v>
      </c>
      <c r="D610" s="40">
        <v>1.7652027027026899E-2</v>
      </c>
      <c r="E610" s="9">
        <v>118.88</v>
      </c>
      <c r="F610" s="9">
        <v>118.14</v>
      </c>
      <c r="G610" s="9">
        <v>120.65</v>
      </c>
      <c r="H610" s="41">
        <v>10367830</v>
      </c>
      <c r="I610" s="9">
        <v>1239699888</v>
      </c>
    </row>
    <row r="611" spans="1:9" x14ac:dyDescent="0.3">
      <c r="A611" s="8">
        <v>43020</v>
      </c>
      <c r="B611" s="9">
        <v>118.4</v>
      </c>
      <c r="C611" s="39">
        <v>0.62000000000000499</v>
      </c>
      <c r="D611" s="40">
        <v>5.2640516216675504E-3</v>
      </c>
      <c r="E611" s="9">
        <v>118.22</v>
      </c>
      <c r="F611" s="9">
        <v>117.71</v>
      </c>
      <c r="G611" s="9">
        <v>119.46</v>
      </c>
      <c r="H611" s="41">
        <v>9941390</v>
      </c>
      <c r="I611" s="9">
        <v>1183240443</v>
      </c>
    </row>
    <row r="612" spans="1:9" x14ac:dyDescent="0.3">
      <c r="A612" s="8">
        <v>43019</v>
      </c>
      <c r="B612" s="9">
        <v>117.78</v>
      </c>
      <c r="C612" s="39">
        <v>0.43000000000000699</v>
      </c>
      <c r="D612" s="40">
        <v>3.66425223689823E-3</v>
      </c>
      <c r="E612" s="9">
        <v>117.35</v>
      </c>
      <c r="F612" s="9">
        <v>117.17</v>
      </c>
      <c r="G612" s="9">
        <v>119.61</v>
      </c>
      <c r="H612" s="41">
        <v>7985590</v>
      </c>
      <c r="I612" s="9">
        <v>945442613</v>
      </c>
    </row>
    <row r="613" spans="1:9" x14ac:dyDescent="0.3">
      <c r="A613" s="8">
        <v>43018</v>
      </c>
      <c r="B613" s="9">
        <v>117.35</v>
      </c>
      <c r="C613" s="39">
        <v>-1.54000000000001</v>
      </c>
      <c r="D613" s="40">
        <v>-1.2953149970561101E-2</v>
      </c>
      <c r="E613" s="9">
        <v>118.64</v>
      </c>
      <c r="F613" s="9">
        <v>117.05</v>
      </c>
      <c r="G613" s="9">
        <v>119.21</v>
      </c>
      <c r="H613" s="41">
        <v>5575800</v>
      </c>
      <c r="I613" s="9">
        <v>658383601</v>
      </c>
    </row>
    <row r="614" spans="1:9" x14ac:dyDescent="0.3">
      <c r="A614" s="8">
        <v>43017</v>
      </c>
      <c r="B614" s="9">
        <v>118.89</v>
      </c>
      <c r="C614" s="39">
        <v>-0.79999999999999705</v>
      </c>
      <c r="D614" s="40">
        <v>-6.6839334948616998E-3</v>
      </c>
      <c r="E614" s="9">
        <v>119.71</v>
      </c>
      <c r="F614" s="9">
        <v>118.38</v>
      </c>
      <c r="G614" s="9">
        <v>119.87</v>
      </c>
      <c r="H614" s="41">
        <v>4584640</v>
      </c>
      <c r="I614" s="9">
        <v>545261209</v>
      </c>
    </row>
    <row r="615" spans="1:9" x14ac:dyDescent="0.3">
      <c r="A615" s="8">
        <v>43014</v>
      </c>
      <c r="B615" s="9">
        <v>119.69</v>
      </c>
      <c r="C615" s="39">
        <v>0.25999999999999102</v>
      </c>
      <c r="D615" s="40">
        <v>2.1770074520638901E-3</v>
      </c>
      <c r="E615" s="9">
        <v>119.51</v>
      </c>
      <c r="F615" s="9">
        <v>118.23</v>
      </c>
      <c r="G615" s="9">
        <v>120.39</v>
      </c>
      <c r="H615" s="41">
        <v>9536070</v>
      </c>
      <c r="I615" s="9">
        <v>1141964204</v>
      </c>
    </row>
    <row r="616" spans="1:9" x14ac:dyDescent="0.3">
      <c r="A616" s="8">
        <v>43013</v>
      </c>
      <c r="B616" s="9">
        <v>119.43</v>
      </c>
      <c r="C616" s="39">
        <v>0.43000000000000699</v>
      </c>
      <c r="D616" s="40">
        <v>3.61344537815132E-3</v>
      </c>
      <c r="E616" s="9">
        <v>119</v>
      </c>
      <c r="F616" s="9">
        <v>118.06</v>
      </c>
      <c r="G616" s="9">
        <v>119.55</v>
      </c>
      <c r="H616" s="41">
        <v>8235040</v>
      </c>
      <c r="I616" s="9">
        <v>977972124</v>
      </c>
    </row>
    <row r="617" spans="1:9" x14ac:dyDescent="0.3">
      <c r="A617" s="8">
        <v>43012</v>
      </c>
      <c r="B617" s="9">
        <v>119</v>
      </c>
      <c r="C617" s="39">
        <v>1.78</v>
      </c>
      <c r="D617" s="40">
        <v>1.5185121992834E-2</v>
      </c>
      <c r="E617" s="9">
        <v>117.2</v>
      </c>
      <c r="F617" s="9">
        <v>116.6</v>
      </c>
      <c r="G617" s="9">
        <v>119.2</v>
      </c>
      <c r="H617" s="41">
        <v>8850310</v>
      </c>
      <c r="I617" s="9">
        <v>1046626161</v>
      </c>
    </row>
    <row r="618" spans="1:9" x14ac:dyDescent="0.3">
      <c r="A618" s="8">
        <v>43011</v>
      </c>
      <c r="B618" s="9">
        <v>117.22</v>
      </c>
      <c r="C618" s="39">
        <v>1.55</v>
      </c>
      <c r="D618" s="40">
        <v>1.3400190196247899E-2</v>
      </c>
      <c r="E618" s="9">
        <v>116</v>
      </c>
      <c r="F618" s="9">
        <v>115.96</v>
      </c>
      <c r="G618" s="9">
        <v>117.95</v>
      </c>
      <c r="H618" s="41">
        <v>8963560</v>
      </c>
      <c r="I618" s="9">
        <v>1052723359</v>
      </c>
    </row>
    <row r="619" spans="1:9" x14ac:dyDescent="0.3">
      <c r="A619" s="8">
        <v>43010</v>
      </c>
      <c r="B619" s="9">
        <v>115.67</v>
      </c>
      <c r="C619" s="39">
        <v>0.17000000000000201</v>
      </c>
      <c r="D619" s="40">
        <v>1.4718614718614901E-3</v>
      </c>
      <c r="E619" s="9">
        <v>115.55</v>
      </c>
      <c r="F619" s="9">
        <v>115.48</v>
      </c>
      <c r="G619" s="9">
        <v>116.5</v>
      </c>
      <c r="H619" s="41">
        <v>5475530</v>
      </c>
      <c r="I619" s="9">
        <v>635046770</v>
      </c>
    </row>
    <row r="620" spans="1:9" x14ac:dyDescent="0.3">
      <c r="A620" s="8">
        <v>43007</v>
      </c>
      <c r="B620" s="9">
        <v>115.5</v>
      </c>
      <c r="C620" s="39">
        <v>0.56000000000000205</v>
      </c>
      <c r="D620" s="40">
        <v>4.8721071863581204E-3</v>
      </c>
      <c r="E620" s="9">
        <v>115.46</v>
      </c>
      <c r="F620" s="9">
        <v>114.57</v>
      </c>
      <c r="G620" s="9">
        <v>116.3</v>
      </c>
      <c r="H620" s="41">
        <v>4389400</v>
      </c>
      <c r="I620" s="9">
        <v>506437033</v>
      </c>
    </row>
    <row r="621" spans="1:9" x14ac:dyDescent="0.3">
      <c r="A621" s="8">
        <v>43006</v>
      </c>
      <c r="B621" s="9">
        <v>114.94</v>
      </c>
      <c r="C621" s="39">
        <v>-2.16</v>
      </c>
      <c r="D621" s="40">
        <v>-1.8445772843723299E-2</v>
      </c>
      <c r="E621" s="9">
        <v>114.9</v>
      </c>
      <c r="F621" s="9">
        <v>114.09</v>
      </c>
      <c r="G621" s="9">
        <v>116.09</v>
      </c>
      <c r="H621" s="41">
        <v>6930390</v>
      </c>
      <c r="I621" s="9">
        <v>799356598</v>
      </c>
    </row>
    <row r="622" spans="1:9" x14ac:dyDescent="0.3">
      <c r="A622" s="8">
        <v>43005</v>
      </c>
      <c r="B622" s="9">
        <v>117.1</v>
      </c>
      <c r="C622" s="39">
        <v>0.29999999999999699</v>
      </c>
      <c r="D622" s="40">
        <v>2.5684931506849101E-3</v>
      </c>
      <c r="E622" s="9">
        <v>116.73</v>
      </c>
      <c r="F622" s="9">
        <v>116.31</v>
      </c>
      <c r="G622" s="9">
        <v>117.35</v>
      </c>
      <c r="H622" s="41">
        <v>6166370</v>
      </c>
      <c r="I622" s="9">
        <v>721047395</v>
      </c>
    </row>
    <row r="623" spans="1:9" x14ac:dyDescent="0.3">
      <c r="A623" s="8">
        <v>43004</v>
      </c>
      <c r="B623" s="9">
        <v>116.8</v>
      </c>
      <c r="C623" s="39">
        <v>1.53999999999999</v>
      </c>
      <c r="D623" s="40">
        <v>1.33610966510497E-2</v>
      </c>
      <c r="E623" s="9">
        <v>115.26</v>
      </c>
      <c r="F623" s="9">
        <v>114.86</v>
      </c>
      <c r="G623" s="9">
        <v>117.65</v>
      </c>
      <c r="H623" s="41">
        <v>10103120</v>
      </c>
      <c r="I623" s="9">
        <v>1181218938</v>
      </c>
    </row>
    <row r="624" spans="1:9" x14ac:dyDescent="0.3">
      <c r="A624" s="8">
        <v>43003</v>
      </c>
      <c r="B624" s="9">
        <v>115.26</v>
      </c>
      <c r="C624" s="39">
        <v>-0.76999999999999602</v>
      </c>
      <c r="D624" s="40">
        <v>-6.6362147720416802E-3</v>
      </c>
      <c r="E624" s="9">
        <v>116.02</v>
      </c>
      <c r="F624" s="9">
        <v>114.51</v>
      </c>
      <c r="G624" s="9">
        <v>116.03</v>
      </c>
      <c r="H624" s="41">
        <v>7221540</v>
      </c>
      <c r="I624" s="9">
        <v>832966172</v>
      </c>
    </row>
    <row r="625" spans="1:9" x14ac:dyDescent="0.3">
      <c r="A625" s="8">
        <v>43000</v>
      </c>
      <c r="B625" s="9">
        <v>116.03</v>
      </c>
      <c r="C625" s="39">
        <v>-0.26999999999999602</v>
      </c>
      <c r="D625" s="40">
        <v>-2.32158211521923E-3</v>
      </c>
      <c r="E625" s="9">
        <v>116.35</v>
      </c>
      <c r="F625" s="9">
        <v>115.13</v>
      </c>
      <c r="G625" s="9">
        <v>117</v>
      </c>
      <c r="H625" s="41">
        <v>3785900</v>
      </c>
      <c r="I625" s="9">
        <v>439247170</v>
      </c>
    </row>
    <row r="626" spans="1:9" x14ac:dyDescent="0.3">
      <c r="A626" s="8">
        <v>42999</v>
      </c>
      <c r="B626" s="9">
        <v>116.3</v>
      </c>
      <c r="C626" s="39">
        <v>-0.189999999999998</v>
      </c>
      <c r="D626" s="40">
        <v>-1.63104129109793E-3</v>
      </c>
      <c r="E626" s="9">
        <v>116.5</v>
      </c>
      <c r="F626" s="9">
        <v>116.12</v>
      </c>
      <c r="G626" s="9">
        <v>117.9</v>
      </c>
      <c r="H626" s="41">
        <v>7718720</v>
      </c>
      <c r="I626" s="9">
        <v>903709809</v>
      </c>
    </row>
    <row r="627" spans="1:9" x14ac:dyDescent="0.3">
      <c r="A627" s="8">
        <v>42998</v>
      </c>
      <c r="B627" s="9">
        <v>116.49</v>
      </c>
      <c r="C627" s="39">
        <v>1.19</v>
      </c>
      <c r="D627" s="40">
        <v>1.0320901994796201E-2</v>
      </c>
      <c r="E627" s="9">
        <v>115.29</v>
      </c>
      <c r="F627" s="9">
        <v>113.5</v>
      </c>
      <c r="G627" s="9">
        <v>116.59</v>
      </c>
      <c r="H627" s="41">
        <v>6265780</v>
      </c>
      <c r="I627" s="9">
        <v>723783639</v>
      </c>
    </row>
    <row r="628" spans="1:9" x14ac:dyDescent="0.3">
      <c r="A628" s="8">
        <v>42997</v>
      </c>
      <c r="B628" s="9">
        <v>115.3</v>
      </c>
      <c r="C628" s="39">
        <v>0.29999999999999699</v>
      </c>
      <c r="D628" s="40">
        <v>2.6086956521738898E-3</v>
      </c>
      <c r="E628" s="9">
        <v>115.13</v>
      </c>
      <c r="F628" s="9">
        <v>114.5</v>
      </c>
      <c r="G628" s="9">
        <v>116.45</v>
      </c>
      <c r="H628" s="41">
        <v>11101070</v>
      </c>
      <c r="I628" s="9">
        <v>1282933406</v>
      </c>
    </row>
    <row r="629" spans="1:9" x14ac:dyDescent="0.3">
      <c r="A629" s="8">
        <v>42996</v>
      </c>
      <c r="B629" s="9">
        <v>115</v>
      </c>
      <c r="C629" s="39">
        <v>1.06</v>
      </c>
      <c r="D629" s="40">
        <v>9.3031420045638306E-3</v>
      </c>
      <c r="E629" s="9">
        <v>114.1</v>
      </c>
      <c r="F629" s="9">
        <v>113.95</v>
      </c>
      <c r="G629" s="9">
        <v>115.46</v>
      </c>
      <c r="H629" s="41">
        <v>4991610</v>
      </c>
      <c r="I629" s="9">
        <v>572567834</v>
      </c>
    </row>
    <row r="630" spans="1:9" x14ac:dyDescent="0.3">
      <c r="A630" s="8">
        <v>42993</v>
      </c>
      <c r="B630" s="9">
        <v>113.94</v>
      </c>
      <c r="C630" s="39">
        <v>1.45</v>
      </c>
      <c r="D630" s="40">
        <v>1.2890034669748401E-2</v>
      </c>
      <c r="E630" s="9">
        <v>113.2</v>
      </c>
      <c r="F630" s="9">
        <v>112.13</v>
      </c>
      <c r="G630" s="9">
        <v>114.8</v>
      </c>
      <c r="H630" s="41">
        <v>9777190</v>
      </c>
      <c r="I630" s="9">
        <v>1113563039</v>
      </c>
    </row>
    <row r="631" spans="1:9" x14ac:dyDescent="0.3">
      <c r="A631" s="8">
        <v>42992</v>
      </c>
      <c r="B631" s="9">
        <v>112.49</v>
      </c>
      <c r="C631" s="39">
        <v>-0.16000000000001099</v>
      </c>
      <c r="D631" s="40">
        <v>-1.42032845095438E-3</v>
      </c>
      <c r="E631" s="9">
        <v>112.99</v>
      </c>
      <c r="F631" s="9">
        <v>112</v>
      </c>
      <c r="G631" s="9">
        <v>113.2</v>
      </c>
      <c r="H631" s="41">
        <v>5472100</v>
      </c>
      <c r="I631" s="9">
        <v>616653164</v>
      </c>
    </row>
    <row r="632" spans="1:9" x14ac:dyDescent="0.3">
      <c r="A632" s="8">
        <v>42991</v>
      </c>
      <c r="B632" s="9">
        <v>112.65</v>
      </c>
      <c r="C632" s="39">
        <v>0.43000000000000699</v>
      </c>
      <c r="D632" s="40">
        <v>3.8317590447336201E-3</v>
      </c>
      <c r="E632" s="9">
        <v>112.36</v>
      </c>
      <c r="F632" s="9">
        <v>112.2</v>
      </c>
      <c r="G632" s="9">
        <v>113.2</v>
      </c>
      <c r="H632" s="41">
        <v>7146980</v>
      </c>
      <c r="I632" s="9">
        <v>805790598</v>
      </c>
    </row>
    <row r="633" spans="1:9" x14ac:dyDescent="0.3">
      <c r="A633" s="8">
        <v>42990</v>
      </c>
      <c r="B633" s="9">
        <v>112.22</v>
      </c>
      <c r="C633" s="39">
        <v>-0.18000000000000699</v>
      </c>
      <c r="D633" s="40">
        <v>-1.6014234875445399E-3</v>
      </c>
      <c r="E633" s="9">
        <v>112.4</v>
      </c>
      <c r="F633" s="9">
        <v>111.56</v>
      </c>
      <c r="G633" s="9">
        <v>112.77</v>
      </c>
      <c r="H633" s="41">
        <v>4497820</v>
      </c>
      <c r="I633" s="9">
        <v>504653758</v>
      </c>
    </row>
    <row r="634" spans="1:9" x14ac:dyDescent="0.3">
      <c r="A634" s="8">
        <v>42989</v>
      </c>
      <c r="B634" s="9">
        <v>112.4</v>
      </c>
      <c r="C634" s="39">
        <v>0.71000000000000796</v>
      </c>
      <c r="D634" s="40">
        <v>6.3568806518041702E-3</v>
      </c>
      <c r="E634" s="9">
        <v>111.99</v>
      </c>
      <c r="F634" s="9">
        <v>111.25</v>
      </c>
      <c r="G634" s="9">
        <v>112.89</v>
      </c>
      <c r="H634" s="41">
        <v>6199470</v>
      </c>
      <c r="I634" s="9">
        <v>694826454</v>
      </c>
    </row>
    <row r="635" spans="1:9" x14ac:dyDescent="0.3">
      <c r="A635" s="8">
        <v>42986</v>
      </c>
      <c r="B635" s="9">
        <v>111.69</v>
      </c>
      <c r="C635" s="39">
        <v>-1.71000000000001</v>
      </c>
      <c r="D635" s="40">
        <v>-1.50793650793651E-2</v>
      </c>
      <c r="E635" s="9">
        <v>113.3</v>
      </c>
      <c r="F635" s="9">
        <v>111</v>
      </c>
      <c r="G635" s="9">
        <v>113.99</v>
      </c>
      <c r="H635" s="41">
        <v>9563450</v>
      </c>
      <c r="I635" s="9">
        <v>1078049177</v>
      </c>
    </row>
    <row r="636" spans="1:9" x14ac:dyDescent="0.3">
      <c r="A636" s="8">
        <v>42985</v>
      </c>
      <c r="B636" s="9">
        <v>113.4</v>
      </c>
      <c r="C636" s="39">
        <v>0.89000000000000101</v>
      </c>
      <c r="D636" s="40">
        <v>7.9104079637365605E-3</v>
      </c>
      <c r="E636" s="9">
        <v>112.6</v>
      </c>
      <c r="F636" s="9">
        <v>111.72</v>
      </c>
      <c r="G636" s="9">
        <v>113.5</v>
      </c>
      <c r="H636" s="41">
        <v>5591620</v>
      </c>
      <c r="I636" s="9">
        <v>630966848</v>
      </c>
    </row>
    <row r="637" spans="1:9" x14ac:dyDescent="0.3">
      <c r="A637" s="8">
        <v>42984</v>
      </c>
      <c r="B637" s="9">
        <v>112.51</v>
      </c>
      <c r="C637" s="39">
        <v>1.29000000000001</v>
      </c>
      <c r="D637" s="40">
        <v>1.1598633339327501E-2</v>
      </c>
      <c r="E637" s="9">
        <v>110.73</v>
      </c>
      <c r="F637" s="9">
        <v>109.83</v>
      </c>
      <c r="G637" s="9">
        <v>112.51</v>
      </c>
      <c r="H637" s="41">
        <v>7742220</v>
      </c>
      <c r="I637" s="9">
        <v>863090726</v>
      </c>
    </row>
    <row r="638" spans="1:9" x14ac:dyDescent="0.3">
      <c r="A638" s="8">
        <v>42983</v>
      </c>
      <c r="B638" s="9">
        <v>111.22</v>
      </c>
      <c r="C638" s="39">
        <v>3.8199999999999901</v>
      </c>
      <c r="D638" s="40">
        <v>3.5567970204841599E-2</v>
      </c>
      <c r="E638" s="9">
        <v>107.99</v>
      </c>
      <c r="F638" s="9">
        <v>107.7</v>
      </c>
      <c r="G638" s="9">
        <v>111.34</v>
      </c>
      <c r="H638" s="41">
        <v>14344640</v>
      </c>
      <c r="I638" s="9">
        <v>1572449727</v>
      </c>
    </row>
    <row r="639" spans="1:9" x14ac:dyDescent="0.3">
      <c r="A639" s="8">
        <v>42982</v>
      </c>
      <c r="B639" s="9">
        <v>107.4</v>
      </c>
      <c r="C639" s="39">
        <v>2.1500000000000101</v>
      </c>
      <c r="D639" s="40">
        <v>2.04275534441806E-2</v>
      </c>
      <c r="E639" s="9">
        <v>105.26</v>
      </c>
      <c r="F639" s="9">
        <v>105.23</v>
      </c>
      <c r="G639" s="9">
        <v>107.43</v>
      </c>
      <c r="H639" s="41">
        <v>7386530</v>
      </c>
      <c r="I639" s="9">
        <v>784781042</v>
      </c>
    </row>
    <row r="640" spans="1:9" x14ac:dyDescent="0.3">
      <c r="A640" s="8">
        <v>42979</v>
      </c>
      <c r="B640" s="9">
        <v>105.25</v>
      </c>
      <c r="C640" s="39">
        <v>-0.14000000000000101</v>
      </c>
      <c r="D640" s="40">
        <v>-1.3283992788689701E-3</v>
      </c>
      <c r="E640" s="9">
        <v>105.69</v>
      </c>
      <c r="F640" s="9">
        <v>105.02</v>
      </c>
      <c r="G640" s="9">
        <v>105.69</v>
      </c>
      <c r="H640" s="41">
        <v>5393140</v>
      </c>
      <c r="I640" s="9">
        <v>568685336</v>
      </c>
    </row>
    <row r="641" spans="1:9" x14ac:dyDescent="0.3">
      <c r="A641" s="8">
        <v>42978</v>
      </c>
      <c r="B641" s="9">
        <v>105.39</v>
      </c>
      <c r="C641" s="39">
        <v>0.189999999999998</v>
      </c>
      <c r="D641" s="40">
        <v>1.8060836501900899E-3</v>
      </c>
      <c r="E641" s="9">
        <v>105.51</v>
      </c>
      <c r="F641" s="9">
        <v>104.98</v>
      </c>
      <c r="G641" s="9">
        <v>106.03</v>
      </c>
      <c r="H641" s="41">
        <v>10351190</v>
      </c>
      <c r="I641" s="9">
        <v>1091286849</v>
      </c>
    </row>
    <row r="642" spans="1:9" x14ac:dyDescent="0.3">
      <c r="A642" s="8">
        <v>42977</v>
      </c>
      <c r="B642" s="9">
        <v>105.2</v>
      </c>
      <c r="C642" s="39">
        <v>0.35999999999999899</v>
      </c>
      <c r="D642" s="40">
        <v>3.4338038916444098E-3</v>
      </c>
      <c r="E642" s="9">
        <v>105.06</v>
      </c>
      <c r="F642" s="9">
        <v>104.56</v>
      </c>
      <c r="G642" s="9">
        <v>105.88</v>
      </c>
      <c r="H642" s="41">
        <v>6976820</v>
      </c>
      <c r="I642" s="9">
        <v>732982521</v>
      </c>
    </row>
    <row r="643" spans="1:9" x14ac:dyDescent="0.3">
      <c r="A643" s="8">
        <v>42976</v>
      </c>
      <c r="B643" s="9">
        <v>104.84</v>
      </c>
      <c r="C643" s="39">
        <v>-1.3699999999999899</v>
      </c>
      <c r="D643" s="40">
        <v>-1.2898973731287001E-2</v>
      </c>
      <c r="E643" s="9">
        <v>105.51</v>
      </c>
      <c r="F643" s="9">
        <v>104.61</v>
      </c>
      <c r="G643" s="9">
        <v>106.17</v>
      </c>
      <c r="H643" s="41">
        <v>7331960</v>
      </c>
      <c r="I643" s="9">
        <v>770542711</v>
      </c>
    </row>
    <row r="644" spans="1:9" x14ac:dyDescent="0.3">
      <c r="A644" s="8">
        <v>42975</v>
      </c>
      <c r="B644" s="9">
        <v>106.21</v>
      </c>
      <c r="C644" s="39">
        <v>-1.06</v>
      </c>
      <c r="D644" s="40">
        <v>-9.8816071595040807E-3</v>
      </c>
      <c r="E644" s="9">
        <v>107.19</v>
      </c>
      <c r="F644" s="9">
        <v>105.87</v>
      </c>
      <c r="G644" s="9">
        <v>107.26</v>
      </c>
      <c r="H644" s="41">
        <v>7390730</v>
      </c>
      <c r="I644" s="9">
        <v>786126252</v>
      </c>
    </row>
    <row r="645" spans="1:9" x14ac:dyDescent="0.3">
      <c r="A645" s="8">
        <v>42972</v>
      </c>
      <c r="B645" s="9">
        <v>107.27</v>
      </c>
      <c r="C645" s="39">
        <v>-0.98000000000000398</v>
      </c>
      <c r="D645" s="40">
        <v>-9.0531177829099706E-3</v>
      </c>
      <c r="E645" s="9">
        <v>108.67</v>
      </c>
      <c r="F645" s="9">
        <v>107.1</v>
      </c>
      <c r="G645" s="9">
        <v>108.67</v>
      </c>
      <c r="H645" s="41">
        <v>4933750</v>
      </c>
      <c r="I645" s="9">
        <v>531158234</v>
      </c>
    </row>
    <row r="646" spans="1:9" x14ac:dyDescent="0.3">
      <c r="A646" s="8">
        <v>42971</v>
      </c>
      <c r="B646" s="9">
        <v>108.25</v>
      </c>
      <c r="C646" s="39">
        <v>0.59999999999999398</v>
      </c>
      <c r="D646" s="40">
        <v>5.57361820715276E-3</v>
      </c>
      <c r="E646" s="9">
        <v>107.88</v>
      </c>
      <c r="F646" s="9">
        <v>107.41</v>
      </c>
      <c r="G646" s="9">
        <v>108.83</v>
      </c>
      <c r="H646" s="41">
        <v>4940560</v>
      </c>
      <c r="I646" s="9">
        <v>534718113</v>
      </c>
    </row>
    <row r="647" spans="1:9" x14ac:dyDescent="0.3">
      <c r="A647" s="8">
        <v>42970</v>
      </c>
      <c r="B647" s="9">
        <v>107.65</v>
      </c>
      <c r="C647" s="39">
        <v>0.45000000000000301</v>
      </c>
      <c r="D647" s="40">
        <v>4.1977611940298802E-3</v>
      </c>
      <c r="E647" s="9">
        <v>107.2</v>
      </c>
      <c r="F647" s="9">
        <v>105.75</v>
      </c>
      <c r="G647" s="9">
        <v>108.12</v>
      </c>
      <c r="H647" s="41">
        <v>8775770</v>
      </c>
      <c r="I647" s="9">
        <v>939249341</v>
      </c>
    </row>
    <row r="648" spans="1:9" x14ac:dyDescent="0.3">
      <c r="A648" s="8">
        <v>42969</v>
      </c>
      <c r="B648" s="9">
        <v>107.2</v>
      </c>
      <c r="C648" s="39">
        <v>-0.89000000000000101</v>
      </c>
      <c r="D648" s="40">
        <v>-8.2338791747617792E-3</v>
      </c>
      <c r="E648" s="9">
        <v>108.5</v>
      </c>
      <c r="F648" s="9">
        <v>106.82</v>
      </c>
      <c r="G648" s="9">
        <v>109.3</v>
      </c>
      <c r="H648" s="41">
        <v>9642740</v>
      </c>
      <c r="I648" s="9">
        <v>1037236175</v>
      </c>
    </row>
    <row r="649" spans="1:9" x14ac:dyDescent="0.3">
      <c r="A649" s="8">
        <v>42968</v>
      </c>
      <c r="B649" s="9">
        <v>108.09</v>
      </c>
      <c r="C649" s="39">
        <v>-1.31</v>
      </c>
      <c r="D649" s="40">
        <v>-1.1974405850091401E-2</v>
      </c>
      <c r="E649" s="9">
        <v>110.36</v>
      </c>
      <c r="F649" s="9">
        <v>108.01</v>
      </c>
      <c r="G649" s="9">
        <v>110.36</v>
      </c>
      <c r="H649" s="41">
        <v>7748600</v>
      </c>
      <c r="I649" s="9">
        <v>842857226</v>
      </c>
    </row>
    <row r="650" spans="1:9" x14ac:dyDescent="0.3">
      <c r="A650" s="8">
        <v>42965</v>
      </c>
      <c r="B650" s="9">
        <v>109.4</v>
      </c>
      <c r="C650" s="39">
        <v>-2.2999999999999998</v>
      </c>
      <c r="D650" s="40">
        <v>-2.05908683974933E-2</v>
      </c>
      <c r="E650" s="9">
        <v>111.11</v>
      </c>
      <c r="F650" s="9">
        <v>109.02</v>
      </c>
      <c r="G650" s="9">
        <v>111.87</v>
      </c>
      <c r="H650" s="41">
        <v>12061620</v>
      </c>
      <c r="I650" s="9">
        <v>1324252108</v>
      </c>
    </row>
    <row r="651" spans="1:9" x14ac:dyDescent="0.3">
      <c r="A651" s="8">
        <v>42964</v>
      </c>
      <c r="B651" s="9">
        <v>111.7</v>
      </c>
      <c r="C651" s="39">
        <v>-2.2999999999999998</v>
      </c>
      <c r="D651" s="40">
        <v>-2.0175438596491201E-2</v>
      </c>
      <c r="E651" s="9">
        <v>114</v>
      </c>
      <c r="F651" s="9">
        <v>111.52</v>
      </c>
      <c r="G651" s="9">
        <v>114.3</v>
      </c>
      <c r="H651" s="41">
        <v>6645990</v>
      </c>
      <c r="I651" s="9">
        <v>748498841</v>
      </c>
    </row>
    <row r="652" spans="1:9" x14ac:dyDescent="0.3">
      <c r="A652" s="8">
        <v>42963</v>
      </c>
      <c r="B652" s="9">
        <v>114</v>
      </c>
      <c r="C652" s="39">
        <v>-0.56000000000000205</v>
      </c>
      <c r="D652" s="40">
        <v>-4.8882681564246001E-3</v>
      </c>
      <c r="E652" s="9">
        <v>114.87</v>
      </c>
      <c r="F652" s="9">
        <v>113.93</v>
      </c>
      <c r="G652" s="9">
        <v>116.37</v>
      </c>
      <c r="H652" s="41">
        <v>7195710</v>
      </c>
      <c r="I652" s="9">
        <v>831260783</v>
      </c>
    </row>
    <row r="653" spans="1:9" x14ac:dyDescent="0.3">
      <c r="A653" s="8">
        <v>42962</v>
      </c>
      <c r="B653" s="9">
        <v>114.56</v>
      </c>
      <c r="C653" s="39">
        <v>0.310000000000002</v>
      </c>
      <c r="D653" s="40">
        <v>2.7133479212253999E-3</v>
      </c>
      <c r="E653" s="9">
        <v>114.13</v>
      </c>
      <c r="F653" s="9">
        <v>113.4</v>
      </c>
      <c r="G653" s="9">
        <v>114.95</v>
      </c>
      <c r="H653" s="41">
        <v>4744550</v>
      </c>
      <c r="I653" s="9">
        <v>541992578</v>
      </c>
    </row>
    <row r="654" spans="1:9" x14ac:dyDescent="0.3">
      <c r="A654" s="8">
        <v>42961</v>
      </c>
      <c r="B654" s="9">
        <v>114.25</v>
      </c>
      <c r="C654" s="39">
        <v>2.33</v>
      </c>
      <c r="D654" s="40">
        <v>2.0818441744102901E-2</v>
      </c>
      <c r="E654" s="9">
        <v>112.35</v>
      </c>
      <c r="F654" s="9">
        <v>111.18</v>
      </c>
      <c r="G654" s="9">
        <v>114.39</v>
      </c>
      <c r="H654" s="41">
        <v>6854020</v>
      </c>
      <c r="I654" s="9">
        <v>777969122</v>
      </c>
    </row>
    <row r="655" spans="1:9" x14ac:dyDescent="0.3">
      <c r="A655" s="8">
        <v>42958</v>
      </c>
      <c r="B655" s="9">
        <v>111.92</v>
      </c>
      <c r="C655" s="39">
        <v>-0.59000000000000297</v>
      </c>
      <c r="D655" s="40">
        <v>-5.2439783130388698E-3</v>
      </c>
      <c r="E655" s="9">
        <v>112</v>
      </c>
      <c r="F655" s="9">
        <v>110.23</v>
      </c>
      <c r="G655" s="9">
        <v>113.4</v>
      </c>
      <c r="H655" s="41">
        <v>7056070</v>
      </c>
      <c r="I655" s="9">
        <v>789687917</v>
      </c>
    </row>
    <row r="656" spans="1:9" x14ac:dyDescent="0.3">
      <c r="A656" s="8">
        <v>42957</v>
      </c>
      <c r="B656" s="9">
        <v>112.51</v>
      </c>
      <c r="C656" s="39">
        <v>-2.48999999999999</v>
      </c>
      <c r="D656" s="40">
        <v>-2.1652173913043402E-2</v>
      </c>
      <c r="E656" s="9">
        <v>114.76</v>
      </c>
      <c r="F656" s="9">
        <v>112.2</v>
      </c>
      <c r="G656" s="9">
        <v>114.88</v>
      </c>
      <c r="H656" s="41">
        <v>6925220</v>
      </c>
      <c r="I656" s="9">
        <v>782241827</v>
      </c>
    </row>
    <row r="657" spans="1:9" x14ac:dyDescent="0.3">
      <c r="A657" s="8">
        <v>42956</v>
      </c>
      <c r="B657" s="9">
        <v>115</v>
      </c>
      <c r="C657" s="39">
        <v>4.9999999999997199E-2</v>
      </c>
      <c r="D657" s="40">
        <v>4.3497172683773099E-4</v>
      </c>
      <c r="E657" s="9">
        <v>114.5</v>
      </c>
      <c r="F657" s="9">
        <v>112.9</v>
      </c>
      <c r="G657" s="9">
        <v>115.04</v>
      </c>
      <c r="H657" s="41">
        <v>7957310</v>
      </c>
      <c r="I657" s="9">
        <v>906599681</v>
      </c>
    </row>
    <row r="658" spans="1:9" x14ac:dyDescent="0.3">
      <c r="A658" s="8">
        <v>42955</v>
      </c>
      <c r="B658" s="9">
        <v>114.95</v>
      </c>
      <c r="C658" s="39">
        <v>4.2</v>
      </c>
      <c r="D658" s="40">
        <v>3.7923250564334099E-2</v>
      </c>
      <c r="E658" s="9">
        <v>110.9</v>
      </c>
      <c r="F658" s="9">
        <v>110.71</v>
      </c>
      <c r="G658" s="9">
        <v>114.95</v>
      </c>
      <c r="H658" s="41">
        <v>9321390</v>
      </c>
      <c r="I658" s="9">
        <v>1057334388</v>
      </c>
    </row>
    <row r="659" spans="1:9" x14ac:dyDescent="0.3">
      <c r="A659" s="8">
        <v>42954</v>
      </c>
      <c r="B659" s="9">
        <v>110.75</v>
      </c>
      <c r="C659" s="39">
        <v>1.54000000000001</v>
      </c>
      <c r="D659" s="40">
        <v>1.41012727772183E-2</v>
      </c>
      <c r="E659" s="9">
        <v>109.87</v>
      </c>
      <c r="F659" s="9">
        <v>109.52</v>
      </c>
      <c r="G659" s="9">
        <v>111.45</v>
      </c>
      <c r="H659" s="41">
        <v>5755690</v>
      </c>
      <c r="I659" s="9">
        <v>637622530</v>
      </c>
    </row>
    <row r="660" spans="1:9" x14ac:dyDescent="0.3">
      <c r="A660" s="8">
        <v>42951</v>
      </c>
      <c r="B660" s="9">
        <v>109.21</v>
      </c>
      <c r="C660" s="39">
        <v>-0.21000000000000801</v>
      </c>
      <c r="D660" s="40">
        <v>-1.9192103820143301E-3</v>
      </c>
      <c r="E660" s="9">
        <v>109.05</v>
      </c>
      <c r="F660" s="9">
        <v>108.85</v>
      </c>
      <c r="G660" s="9">
        <v>109.96</v>
      </c>
      <c r="H660" s="41">
        <v>3011500</v>
      </c>
      <c r="I660" s="9">
        <v>329359747</v>
      </c>
    </row>
    <row r="661" spans="1:9" x14ac:dyDescent="0.3">
      <c r="A661" s="8">
        <v>42950</v>
      </c>
      <c r="B661" s="9">
        <v>109.42</v>
      </c>
      <c r="C661" s="39">
        <v>-1.31</v>
      </c>
      <c r="D661" s="40">
        <v>-1.18305788855776E-2</v>
      </c>
      <c r="E661" s="9">
        <v>110.74</v>
      </c>
      <c r="F661" s="9">
        <v>109.28</v>
      </c>
      <c r="G661" s="9">
        <v>111.12</v>
      </c>
      <c r="H661" s="41">
        <v>6338600</v>
      </c>
      <c r="I661" s="9">
        <v>697210161</v>
      </c>
    </row>
    <row r="662" spans="1:9" x14ac:dyDescent="0.3">
      <c r="A662" s="8">
        <v>42949</v>
      </c>
      <c r="B662" s="9">
        <v>110.73</v>
      </c>
      <c r="C662" s="39">
        <v>1.53</v>
      </c>
      <c r="D662" s="40">
        <v>1.4010989010988999E-2</v>
      </c>
      <c r="E662" s="9">
        <v>109.3</v>
      </c>
      <c r="F662" s="9">
        <v>109.3</v>
      </c>
      <c r="G662" s="9">
        <v>111.19</v>
      </c>
      <c r="H662" s="41">
        <v>5721410</v>
      </c>
      <c r="I662" s="9">
        <v>632399961</v>
      </c>
    </row>
    <row r="663" spans="1:9" x14ac:dyDescent="0.3">
      <c r="A663" s="8">
        <v>42948</v>
      </c>
      <c r="B663" s="9">
        <v>109.2</v>
      </c>
      <c r="C663" s="39">
        <v>2.1500000000000101</v>
      </c>
      <c r="D663" s="40">
        <v>2.00840728631481E-2</v>
      </c>
      <c r="E663" s="9">
        <v>107.5</v>
      </c>
      <c r="F663" s="9">
        <v>107.47</v>
      </c>
      <c r="G663" s="9">
        <v>109.61</v>
      </c>
      <c r="H663" s="41">
        <v>7097060</v>
      </c>
      <c r="I663" s="9">
        <v>772343241</v>
      </c>
    </row>
    <row r="664" spans="1:9" x14ac:dyDescent="0.3">
      <c r="A664" s="8">
        <v>42947</v>
      </c>
      <c r="B664" s="9">
        <v>107.05</v>
      </c>
      <c r="C664" s="39">
        <v>-1.8500000000000101</v>
      </c>
      <c r="D664" s="40">
        <v>-1.6988062442608001E-2</v>
      </c>
      <c r="E664" s="9">
        <v>109</v>
      </c>
      <c r="F664" s="9">
        <v>106.8</v>
      </c>
      <c r="G664" s="9">
        <v>109.62</v>
      </c>
      <c r="H664" s="41">
        <v>4808460</v>
      </c>
      <c r="I664" s="9">
        <v>518126462</v>
      </c>
    </row>
    <row r="665" spans="1:9" x14ac:dyDescent="0.3">
      <c r="A665" s="8">
        <v>42944</v>
      </c>
      <c r="B665" s="9">
        <v>108.9</v>
      </c>
      <c r="C665" s="39">
        <v>-0.80999999999998795</v>
      </c>
      <c r="D665" s="40">
        <v>-7.3831009023788896E-3</v>
      </c>
      <c r="E665" s="9">
        <v>109.98</v>
      </c>
      <c r="F665" s="9">
        <v>107.15</v>
      </c>
      <c r="G665" s="9">
        <v>109.98</v>
      </c>
      <c r="H665" s="41">
        <v>7747980</v>
      </c>
      <c r="I665" s="9">
        <v>838147023</v>
      </c>
    </row>
    <row r="666" spans="1:9" x14ac:dyDescent="0.3">
      <c r="A666" s="8">
        <v>42943</v>
      </c>
      <c r="B666" s="9">
        <v>109.71</v>
      </c>
      <c r="C666" s="39">
        <v>-0.18000000000000699</v>
      </c>
      <c r="D666" s="40">
        <v>-1.6380016380016999E-3</v>
      </c>
      <c r="E666" s="9">
        <v>110.45</v>
      </c>
      <c r="F666" s="9">
        <v>108.7</v>
      </c>
      <c r="G666" s="9">
        <v>110.45</v>
      </c>
      <c r="H666" s="41">
        <v>5687020</v>
      </c>
      <c r="I666" s="9">
        <v>622881007</v>
      </c>
    </row>
    <row r="667" spans="1:9" x14ac:dyDescent="0.3">
      <c r="A667" s="8">
        <v>42942</v>
      </c>
      <c r="B667" s="9">
        <v>109.89</v>
      </c>
      <c r="C667" s="39">
        <v>-4.0000000000006301E-2</v>
      </c>
      <c r="D667" s="40">
        <v>-3.6386791594656803E-4</v>
      </c>
      <c r="E667" s="9">
        <v>110</v>
      </c>
      <c r="F667" s="9">
        <v>109.44</v>
      </c>
      <c r="G667" s="9">
        <v>111.26</v>
      </c>
      <c r="H667" s="41">
        <v>6750490</v>
      </c>
      <c r="I667" s="9">
        <v>743085219</v>
      </c>
    </row>
    <row r="668" spans="1:9" x14ac:dyDescent="0.3">
      <c r="A668" s="8">
        <v>42941</v>
      </c>
      <c r="B668" s="9">
        <v>109.93</v>
      </c>
      <c r="C668" s="39">
        <v>-6.9999999999993207E-2</v>
      </c>
      <c r="D668" s="40">
        <v>-6.3636363636357396E-4</v>
      </c>
      <c r="E668" s="9">
        <v>110.32</v>
      </c>
      <c r="F668" s="9">
        <v>109.33</v>
      </c>
      <c r="G668" s="9">
        <v>110.82</v>
      </c>
      <c r="H668" s="41">
        <v>7331380</v>
      </c>
      <c r="I668" s="9">
        <v>806449687</v>
      </c>
    </row>
    <row r="669" spans="1:9" x14ac:dyDescent="0.3">
      <c r="A669" s="8">
        <v>42940</v>
      </c>
      <c r="B669" s="9">
        <v>110</v>
      </c>
      <c r="C669" s="39">
        <v>9.9999999999994302E-2</v>
      </c>
      <c r="D669" s="40">
        <v>9.0991810737028498E-4</v>
      </c>
      <c r="E669" s="9">
        <v>109.15</v>
      </c>
      <c r="F669" s="9">
        <v>109.15</v>
      </c>
      <c r="G669" s="9">
        <v>111.06</v>
      </c>
      <c r="H669" s="41">
        <v>5831120</v>
      </c>
      <c r="I669" s="9">
        <v>642562106</v>
      </c>
    </row>
    <row r="670" spans="1:9" x14ac:dyDescent="0.3">
      <c r="A670" s="8">
        <v>42937</v>
      </c>
      <c r="B670" s="9">
        <v>109.9</v>
      </c>
      <c r="C670" s="39">
        <v>-2.2999999999999998</v>
      </c>
      <c r="D670" s="40">
        <v>-2.0499108734402801E-2</v>
      </c>
      <c r="E670" s="9">
        <v>112.36</v>
      </c>
      <c r="F670" s="9">
        <v>109.2</v>
      </c>
      <c r="G670" s="9">
        <v>112.36</v>
      </c>
      <c r="H670" s="41">
        <v>7630170</v>
      </c>
      <c r="I670" s="9">
        <v>839868847</v>
      </c>
    </row>
    <row r="671" spans="1:9" x14ac:dyDescent="0.3">
      <c r="A671" s="8">
        <v>42936</v>
      </c>
      <c r="B671" s="9">
        <v>112.2</v>
      </c>
      <c r="C671" s="39">
        <v>-1.67</v>
      </c>
      <c r="D671" s="40">
        <v>-1.4665847018529901E-2</v>
      </c>
      <c r="E671" s="9">
        <v>113.99</v>
      </c>
      <c r="F671" s="9">
        <v>111.84</v>
      </c>
      <c r="G671" s="9">
        <v>114</v>
      </c>
      <c r="H671" s="41">
        <v>8189730</v>
      </c>
      <c r="I671" s="9">
        <v>922649092</v>
      </c>
    </row>
    <row r="672" spans="1:9" x14ac:dyDescent="0.3">
      <c r="A672" s="8">
        <v>42935</v>
      </c>
      <c r="B672" s="9">
        <v>113.87</v>
      </c>
      <c r="C672" s="39">
        <v>2.87</v>
      </c>
      <c r="D672" s="40">
        <v>2.5855855855855901E-2</v>
      </c>
      <c r="E672" s="9">
        <v>109.98</v>
      </c>
      <c r="F672" s="9">
        <v>109.84</v>
      </c>
      <c r="G672" s="9">
        <v>113.87</v>
      </c>
      <c r="H672" s="41">
        <v>5985740</v>
      </c>
      <c r="I672" s="9">
        <v>670995815</v>
      </c>
    </row>
    <row r="673" spans="1:9" x14ac:dyDescent="0.3">
      <c r="A673" s="8">
        <v>42934</v>
      </c>
      <c r="B673" s="9">
        <v>111</v>
      </c>
      <c r="C673" s="39">
        <v>-1</v>
      </c>
      <c r="D673" s="40">
        <v>-8.9285714285714298E-3</v>
      </c>
      <c r="E673" s="9">
        <v>112.15</v>
      </c>
      <c r="F673" s="9">
        <v>110</v>
      </c>
      <c r="G673" s="9">
        <v>112.47</v>
      </c>
      <c r="H673" s="41">
        <v>6062840</v>
      </c>
      <c r="I673" s="9">
        <v>672499408</v>
      </c>
    </row>
    <row r="674" spans="1:9" x14ac:dyDescent="0.3">
      <c r="A674" s="8">
        <v>42933</v>
      </c>
      <c r="B674" s="9">
        <v>112</v>
      </c>
      <c r="C674" s="39">
        <v>0.62000000000000499</v>
      </c>
      <c r="D674" s="40">
        <v>5.5665289998204802E-3</v>
      </c>
      <c r="E674" s="9">
        <v>111.6</v>
      </c>
      <c r="F674" s="9">
        <v>110.5</v>
      </c>
      <c r="G674" s="9">
        <v>113.13</v>
      </c>
      <c r="H674" s="41">
        <v>4621320</v>
      </c>
      <c r="I674" s="9">
        <v>517207421</v>
      </c>
    </row>
    <row r="675" spans="1:9" x14ac:dyDescent="0.3">
      <c r="A675" s="8">
        <v>42930</v>
      </c>
      <c r="B675" s="9">
        <v>111.38</v>
      </c>
      <c r="C675" s="39">
        <v>-2.75</v>
      </c>
      <c r="D675" s="40">
        <v>-2.4095329886970999E-2</v>
      </c>
      <c r="E675" s="9">
        <v>114.77</v>
      </c>
      <c r="F675" s="9">
        <v>111.02</v>
      </c>
      <c r="G675" s="9">
        <v>114.77</v>
      </c>
      <c r="H675" s="41">
        <v>6433930</v>
      </c>
      <c r="I675" s="9">
        <v>724863250</v>
      </c>
    </row>
    <row r="676" spans="1:9" x14ac:dyDescent="0.3">
      <c r="A676" s="8">
        <v>42929</v>
      </c>
      <c r="B676" s="9">
        <v>114.13</v>
      </c>
      <c r="C676" s="39">
        <v>-0.52000000000001001</v>
      </c>
      <c r="D676" s="40">
        <v>-4.5355429568252103E-3</v>
      </c>
      <c r="E676" s="9">
        <v>114.68</v>
      </c>
      <c r="F676" s="9">
        <v>113.63</v>
      </c>
      <c r="G676" s="9">
        <v>115.11</v>
      </c>
      <c r="H676" s="41">
        <v>7255050</v>
      </c>
      <c r="I676" s="9">
        <v>830641315</v>
      </c>
    </row>
    <row r="677" spans="1:9" x14ac:dyDescent="0.3">
      <c r="A677" s="8">
        <v>42928</v>
      </c>
      <c r="B677" s="9">
        <v>114.65</v>
      </c>
      <c r="C677" s="39">
        <v>3.3800000000000101</v>
      </c>
      <c r="D677" s="40">
        <v>3.0376561517030699E-2</v>
      </c>
      <c r="E677" s="9">
        <v>111.43</v>
      </c>
      <c r="F677" s="9">
        <v>111.41</v>
      </c>
      <c r="G677" s="9">
        <v>114.79</v>
      </c>
      <c r="H677" s="41">
        <v>10642850</v>
      </c>
      <c r="I677" s="9">
        <v>1212472611</v>
      </c>
    </row>
    <row r="678" spans="1:9" x14ac:dyDescent="0.3">
      <c r="A678" s="8">
        <v>42927</v>
      </c>
      <c r="B678" s="9">
        <v>111.27</v>
      </c>
      <c r="C678" s="39">
        <v>-0.37000000000000499</v>
      </c>
      <c r="D678" s="40">
        <v>-3.3142242923683701E-3</v>
      </c>
      <c r="E678" s="9">
        <v>112.17</v>
      </c>
      <c r="F678" s="9">
        <v>110.7</v>
      </c>
      <c r="G678" s="9">
        <v>112.78</v>
      </c>
      <c r="H678" s="41">
        <v>5217990</v>
      </c>
      <c r="I678" s="9">
        <v>581994956</v>
      </c>
    </row>
    <row r="679" spans="1:9" x14ac:dyDescent="0.3">
      <c r="A679" s="8">
        <v>42926</v>
      </c>
      <c r="B679" s="9">
        <v>111.64</v>
      </c>
      <c r="C679" s="39">
        <v>2.73999999999999</v>
      </c>
      <c r="D679" s="40">
        <v>2.5160697887970599E-2</v>
      </c>
      <c r="E679" s="9">
        <v>109</v>
      </c>
      <c r="F679" s="9">
        <v>108.75</v>
      </c>
      <c r="G679" s="9">
        <v>111.74</v>
      </c>
      <c r="H679" s="41">
        <v>7629950</v>
      </c>
      <c r="I679" s="9">
        <v>846745140</v>
      </c>
    </row>
    <row r="680" spans="1:9" x14ac:dyDescent="0.3">
      <c r="A680" s="8">
        <v>42923</v>
      </c>
      <c r="B680" s="9">
        <v>108.9</v>
      </c>
      <c r="C680" s="39">
        <v>-9.9999999999994302E-2</v>
      </c>
      <c r="D680" s="40">
        <v>-9.1743119266049803E-4</v>
      </c>
      <c r="E680" s="9">
        <v>108.62</v>
      </c>
      <c r="F680" s="9">
        <v>107.71</v>
      </c>
      <c r="G680" s="9">
        <v>109.4</v>
      </c>
      <c r="H680" s="41">
        <v>4747960</v>
      </c>
      <c r="I680" s="9">
        <v>515911395</v>
      </c>
    </row>
    <row r="681" spans="1:9" x14ac:dyDescent="0.3">
      <c r="A681" s="8">
        <v>42922</v>
      </c>
      <c r="B681" s="9">
        <v>109</v>
      </c>
      <c r="C681" s="39">
        <v>1.4000000000000099</v>
      </c>
      <c r="D681" s="40">
        <v>1.30111524163569E-2</v>
      </c>
      <c r="E681" s="9">
        <v>107.85</v>
      </c>
      <c r="F681" s="9">
        <v>107.84</v>
      </c>
      <c r="G681" s="9">
        <v>109.5</v>
      </c>
      <c r="H681" s="41">
        <v>8360680</v>
      </c>
      <c r="I681" s="9">
        <v>909562114</v>
      </c>
    </row>
    <row r="682" spans="1:9" x14ac:dyDescent="0.3">
      <c r="A682" s="8">
        <v>42921</v>
      </c>
      <c r="B682" s="9">
        <v>107.6</v>
      </c>
      <c r="C682" s="39">
        <v>1.5999999999999901</v>
      </c>
      <c r="D682" s="40">
        <v>1.5094339622641499E-2</v>
      </c>
      <c r="E682" s="9">
        <v>106.17</v>
      </c>
      <c r="F682" s="9">
        <v>105.75</v>
      </c>
      <c r="G682" s="9">
        <v>108.23</v>
      </c>
      <c r="H682" s="41">
        <v>6637990</v>
      </c>
      <c r="I682" s="9">
        <v>710841947</v>
      </c>
    </row>
    <row r="683" spans="1:9" x14ac:dyDescent="0.3">
      <c r="A683" s="8">
        <v>42920</v>
      </c>
      <c r="B683" s="9">
        <v>106</v>
      </c>
      <c r="C683" s="39">
        <v>0.25</v>
      </c>
      <c r="D683" s="40">
        <v>2.36406619385343E-3</v>
      </c>
      <c r="E683" s="9">
        <v>105.62</v>
      </c>
      <c r="F683" s="9">
        <v>105.25</v>
      </c>
      <c r="G683" s="9">
        <v>106.45</v>
      </c>
      <c r="H683" s="41">
        <v>5299580</v>
      </c>
      <c r="I683" s="9">
        <v>560646127</v>
      </c>
    </row>
    <row r="684" spans="1:9" x14ac:dyDescent="0.3">
      <c r="A684" s="8">
        <v>42919</v>
      </c>
      <c r="B684" s="9">
        <v>105.75</v>
      </c>
      <c r="C684" s="39">
        <v>1.42</v>
      </c>
      <c r="D684" s="40">
        <v>1.36106584874916E-2</v>
      </c>
      <c r="E684" s="9">
        <v>104.95</v>
      </c>
      <c r="F684" s="9">
        <v>104.62</v>
      </c>
      <c r="G684" s="9">
        <v>105.75</v>
      </c>
      <c r="H684" s="41">
        <v>5599030</v>
      </c>
      <c r="I684" s="9">
        <v>588795931</v>
      </c>
    </row>
    <row r="685" spans="1:9" x14ac:dyDescent="0.3">
      <c r="A685" s="8">
        <v>42916</v>
      </c>
      <c r="B685" s="9">
        <v>104.33</v>
      </c>
      <c r="C685" s="39">
        <v>-2.1800000000000099</v>
      </c>
      <c r="D685" s="40">
        <v>-2.04675617312929E-2</v>
      </c>
      <c r="E685" s="9">
        <v>106.41</v>
      </c>
      <c r="F685" s="9">
        <v>104.11</v>
      </c>
      <c r="G685" s="9">
        <v>106.75</v>
      </c>
      <c r="H685" s="41">
        <v>8632870</v>
      </c>
      <c r="I685" s="9">
        <v>906986680</v>
      </c>
    </row>
    <row r="686" spans="1:9" x14ac:dyDescent="0.3">
      <c r="A686" s="8">
        <v>42915</v>
      </c>
      <c r="B686" s="9">
        <v>106.51</v>
      </c>
      <c r="C686" s="39">
        <v>-2.0899999999999901</v>
      </c>
      <c r="D686" s="40">
        <v>-1.9244935543278E-2</v>
      </c>
      <c r="E686" s="9">
        <v>108.97</v>
      </c>
      <c r="F686" s="9">
        <v>106.5</v>
      </c>
      <c r="G686" s="9">
        <v>109.62</v>
      </c>
      <c r="H686" s="41">
        <v>8026400</v>
      </c>
      <c r="I686" s="9">
        <v>862774470</v>
      </c>
    </row>
    <row r="687" spans="1:9" x14ac:dyDescent="0.3">
      <c r="A687" s="8">
        <v>42914</v>
      </c>
      <c r="B687" s="9">
        <v>108.6</v>
      </c>
      <c r="C687" s="39">
        <v>2.08</v>
      </c>
      <c r="D687" s="40">
        <v>1.9526849417949702E-2</v>
      </c>
      <c r="E687" s="9">
        <v>106.48</v>
      </c>
      <c r="F687" s="9">
        <v>105.5</v>
      </c>
      <c r="G687" s="9">
        <v>108.93</v>
      </c>
      <c r="H687" s="41">
        <v>7800910</v>
      </c>
      <c r="I687" s="9">
        <v>839675040</v>
      </c>
    </row>
    <row r="688" spans="1:9" x14ac:dyDescent="0.3">
      <c r="A688" s="8">
        <v>42913</v>
      </c>
      <c r="B688" s="9">
        <v>106.52</v>
      </c>
      <c r="C688" s="39">
        <v>-0.38000000000001</v>
      </c>
      <c r="D688" s="40">
        <v>-3.5547240411600502E-3</v>
      </c>
      <c r="E688" s="9">
        <v>106.52</v>
      </c>
      <c r="F688" s="9">
        <v>106.34</v>
      </c>
      <c r="G688" s="9">
        <v>107.86</v>
      </c>
      <c r="H688" s="41">
        <v>7393440</v>
      </c>
      <c r="I688" s="9">
        <v>791300320</v>
      </c>
    </row>
    <row r="689" spans="1:9" x14ac:dyDescent="0.3">
      <c r="A689" s="8">
        <v>42912</v>
      </c>
      <c r="B689" s="9">
        <v>106.9</v>
      </c>
      <c r="C689" s="39">
        <v>0.100000000000009</v>
      </c>
      <c r="D689" s="40">
        <v>9.3632958801506097E-4</v>
      </c>
      <c r="E689" s="9">
        <v>107.58</v>
      </c>
      <c r="F689" s="9">
        <v>106.53</v>
      </c>
      <c r="G689" s="9">
        <v>108.93</v>
      </c>
      <c r="H689" s="41">
        <v>6491710</v>
      </c>
      <c r="I689" s="9">
        <v>699501840</v>
      </c>
    </row>
    <row r="690" spans="1:9" x14ac:dyDescent="0.3">
      <c r="A690" s="8">
        <v>42909</v>
      </c>
      <c r="B690" s="9">
        <v>106.8</v>
      </c>
      <c r="C690" s="39">
        <v>1.23</v>
      </c>
      <c r="D690" s="40">
        <v>1.1651037226484799E-2</v>
      </c>
      <c r="E690" s="9">
        <v>105.97</v>
      </c>
      <c r="F690" s="9">
        <v>105.32</v>
      </c>
      <c r="G690" s="9">
        <v>107.88</v>
      </c>
      <c r="H690" s="41">
        <v>5745610</v>
      </c>
      <c r="I690" s="9">
        <v>614837250</v>
      </c>
    </row>
    <row r="691" spans="1:9" x14ac:dyDescent="0.3">
      <c r="A691" s="8">
        <v>42908</v>
      </c>
      <c r="B691" s="9">
        <v>105.57</v>
      </c>
      <c r="C691" s="39">
        <v>1.5999999999999901</v>
      </c>
      <c r="D691" s="40">
        <v>1.5389054534961999E-2</v>
      </c>
      <c r="E691" s="9">
        <v>103.6</v>
      </c>
      <c r="F691" s="9">
        <v>102.9</v>
      </c>
      <c r="G691" s="9">
        <v>106.45</v>
      </c>
      <c r="H691" s="41">
        <v>7314410</v>
      </c>
      <c r="I691" s="9">
        <v>769720440</v>
      </c>
    </row>
    <row r="692" spans="1:9" x14ac:dyDescent="0.3">
      <c r="A692" s="8">
        <v>42907</v>
      </c>
      <c r="B692" s="9">
        <v>103.97</v>
      </c>
      <c r="C692" s="39">
        <v>-1.08</v>
      </c>
      <c r="D692" s="40">
        <v>-1.0280818657782E-2</v>
      </c>
      <c r="E692" s="9">
        <v>105.05</v>
      </c>
      <c r="F692" s="9">
        <v>103.6</v>
      </c>
      <c r="G692" s="9">
        <v>106.45</v>
      </c>
      <c r="H692" s="41">
        <v>8119070</v>
      </c>
      <c r="I692" s="9">
        <v>849036830</v>
      </c>
    </row>
    <row r="693" spans="1:9" x14ac:dyDescent="0.3">
      <c r="A693" s="8">
        <v>42906</v>
      </c>
      <c r="B693" s="9">
        <v>105.05</v>
      </c>
      <c r="C693" s="39">
        <v>-1.8500000000000101</v>
      </c>
      <c r="D693" s="40">
        <v>-1.7305893358278798E-2</v>
      </c>
      <c r="E693" s="9">
        <v>107</v>
      </c>
      <c r="F693" s="9">
        <v>105.05</v>
      </c>
      <c r="G693" s="9">
        <v>108.8</v>
      </c>
      <c r="H693" s="41">
        <v>8210990</v>
      </c>
      <c r="I693" s="9">
        <v>875001470</v>
      </c>
    </row>
    <row r="694" spans="1:9" x14ac:dyDescent="0.3">
      <c r="A694" s="8">
        <v>42905</v>
      </c>
      <c r="B694" s="9">
        <v>106.9</v>
      </c>
      <c r="C694" s="39">
        <v>3.78</v>
      </c>
      <c r="D694" s="40">
        <v>3.66563227307991E-2</v>
      </c>
      <c r="E694" s="9">
        <v>103.77</v>
      </c>
      <c r="F694" s="9">
        <v>103.3</v>
      </c>
      <c r="G694" s="9">
        <v>107.15</v>
      </c>
      <c r="H694" s="41">
        <v>4817640</v>
      </c>
      <c r="I694" s="9">
        <v>507253700</v>
      </c>
    </row>
    <row r="695" spans="1:9" x14ac:dyDescent="0.3">
      <c r="A695" s="8">
        <v>42902</v>
      </c>
      <c r="B695" s="9">
        <v>103.12</v>
      </c>
      <c r="C695" s="39">
        <v>0.39000000000000101</v>
      </c>
      <c r="D695" s="40">
        <v>3.7963593886887999E-3</v>
      </c>
      <c r="E695" s="9">
        <v>103.43</v>
      </c>
      <c r="F695" s="9">
        <v>102.68</v>
      </c>
      <c r="G695" s="9">
        <v>104.4</v>
      </c>
      <c r="H695" s="41">
        <v>6527940</v>
      </c>
      <c r="I695" s="9">
        <v>675393810</v>
      </c>
    </row>
    <row r="696" spans="1:9" x14ac:dyDescent="0.3">
      <c r="A696" s="8">
        <v>42901</v>
      </c>
      <c r="B696" s="9">
        <v>102.73</v>
      </c>
      <c r="C696" s="39">
        <v>-4.7699999999999996</v>
      </c>
      <c r="D696" s="40">
        <v>-4.4372093023255801E-2</v>
      </c>
      <c r="E696" s="9">
        <v>107</v>
      </c>
      <c r="F696" s="9">
        <v>100.1</v>
      </c>
      <c r="G696" s="9">
        <v>107.01</v>
      </c>
      <c r="H696" s="41">
        <v>23389680</v>
      </c>
      <c r="I696" s="9">
        <v>2399342740</v>
      </c>
    </row>
    <row r="697" spans="1:9" x14ac:dyDescent="0.3">
      <c r="A697" s="8">
        <v>42900</v>
      </c>
      <c r="B697" s="9">
        <v>107.5</v>
      </c>
      <c r="C697" s="39">
        <v>0.40999999999999698</v>
      </c>
      <c r="D697" s="40">
        <v>3.82855542067417E-3</v>
      </c>
      <c r="E697" s="9">
        <v>106.9</v>
      </c>
      <c r="F697" s="9">
        <v>106.17</v>
      </c>
      <c r="G697" s="9">
        <v>108.39</v>
      </c>
      <c r="H697" s="41">
        <v>12789500</v>
      </c>
      <c r="I697" s="9">
        <v>1376018950</v>
      </c>
    </row>
    <row r="698" spans="1:9" x14ac:dyDescent="0.3">
      <c r="A698" s="8">
        <v>42899</v>
      </c>
      <c r="B698" s="9">
        <v>107.09</v>
      </c>
      <c r="C698" s="39">
        <v>0.93999999999999795</v>
      </c>
      <c r="D698" s="40">
        <v>8.8553933113518397E-3</v>
      </c>
      <c r="E698" s="9">
        <v>106.2</v>
      </c>
      <c r="F698" s="9">
        <v>105.2</v>
      </c>
      <c r="G698" s="9">
        <v>107.83</v>
      </c>
      <c r="H698" s="41">
        <v>10514210</v>
      </c>
      <c r="I698" s="9">
        <v>1122862940</v>
      </c>
    </row>
    <row r="699" spans="1:9" x14ac:dyDescent="0.3">
      <c r="A699" s="8">
        <v>42895</v>
      </c>
      <c r="B699" s="9">
        <v>106.15</v>
      </c>
      <c r="C699" s="39">
        <v>2.1500000000000101</v>
      </c>
      <c r="D699" s="40">
        <v>2.0673076923076999E-2</v>
      </c>
      <c r="E699" s="9">
        <v>104</v>
      </c>
      <c r="F699" s="9">
        <v>103.61</v>
      </c>
      <c r="G699" s="9">
        <v>106.15</v>
      </c>
      <c r="H699" s="41">
        <v>8424670</v>
      </c>
      <c r="I699" s="9">
        <v>883909050</v>
      </c>
    </row>
    <row r="700" spans="1:9" x14ac:dyDescent="0.3">
      <c r="A700" s="8">
        <v>42894</v>
      </c>
      <c r="B700" s="9">
        <v>104</v>
      </c>
      <c r="C700" s="39">
        <v>0.109999999999999</v>
      </c>
      <c r="D700" s="40">
        <v>1.0588122052170501E-3</v>
      </c>
      <c r="E700" s="9">
        <v>104.2</v>
      </c>
      <c r="F700" s="9">
        <v>102.11</v>
      </c>
      <c r="G700" s="9">
        <v>106.45</v>
      </c>
      <c r="H700" s="41">
        <v>15685730</v>
      </c>
      <c r="I700" s="9">
        <v>1635731080</v>
      </c>
    </row>
    <row r="701" spans="1:9" x14ac:dyDescent="0.3">
      <c r="A701" s="8">
        <v>42893</v>
      </c>
      <c r="B701" s="9">
        <v>103.89</v>
      </c>
      <c r="C701" s="39">
        <v>1.94</v>
      </c>
      <c r="D701" s="40">
        <v>1.9028935752820001E-2</v>
      </c>
      <c r="E701" s="9">
        <v>101.89</v>
      </c>
      <c r="F701" s="9">
        <v>101.82</v>
      </c>
      <c r="G701" s="9">
        <v>105.38</v>
      </c>
      <c r="H701" s="41">
        <v>14703010</v>
      </c>
      <c r="I701" s="9">
        <v>1532152480</v>
      </c>
    </row>
    <row r="702" spans="1:9" x14ac:dyDescent="0.3">
      <c r="A702" s="8">
        <v>42892</v>
      </c>
      <c r="B702" s="9">
        <v>101.95</v>
      </c>
      <c r="C702" s="39">
        <v>-1.19</v>
      </c>
      <c r="D702" s="40">
        <v>-1.15377157261974E-2</v>
      </c>
      <c r="E702" s="9">
        <v>103.15</v>
      </c>
      <c r="F702" s="9">
        <v>101.95</v>
      </c>
      <c r="G702" s="9">
        <v>103.48</v>
      </c>
      <c r="H702" s="41">
        <v>5652530</v>
      </c>
      <c r="I702" s="9">
        <v>579065850</v>
      </c>
    </row>
    <row r="703" spans="1:9" x14ac:dyDescent="0.3">
      <c r="A703" s="8">
        <v>42891</v>
      </c>
      <c r="B703" s="9">
        <v>103.14</v>
      </c>
      <c r="C703" s="39">
        <v>1.23999999999999</v>
      </c>
      <c r="D703" s="40">
        <v>1.21687929342492E-2</v>
      </c>
      <c r="E703" s="9">
        <v>102.5</v>
      </c>
      <c r="F703" s="9">
        <v>101.53</v>
      </c>
      <c r="G703" s="9">
        <v>103.74</v>
      </c>
      <c r="H703" s="41">
        <v>6838350</v>
      </c>
      <c r="I703" s="9">
        <v>704242430</v>
      </c>
    </row>
    <row r="704" spans="1:9" x14ac:dyDescent="0.3">
      <c r="A704" s="8">
        <v>42888</v>
      </c>
      <c r="B704" s="9">
        <v>101.9</v>
      </c>
      <c r="C704" s="39">
        <v>1.1000000000000101</v>
      </c>
      <c r="D704" s="40">
        <v>1.0912698412698501E-2</v>
      </c>
      <c r="E704" s="9">
        <v>100.8</v>
      </c>
      <c r="F704" s="9">
        <v>99.81</v>
      </c>
      <c r="G704" s="9">
        <v>102.35</v>
      </c>
      <c r="H704" s="41">
        <v>7302950</v>
      </c>
      <c r="I704" s="9">
        <v>740116620</v>
      </c>
    </row>
    <row r="705" spans="1:9" x14ac:dyDescent="0.3">
      <c r="A705" s="8">
        <v>42887</v>
      </c>
      <c r="B705" s="9">
        <v>100.8</v>
      </c>
      <c r="C705" s="39">
        <v>-0.20000000000000301</v>
      </c>
      <c r="D705" s="40">
        <v>-1.9801980198020101E-3</v>
      </c>
      <c r="E705" s="9">
        <v>101.5</v>
      </c>
      <c r="F705" s="9">
        <v>98.15</v>
      </c>
      <c r="G705" s="9">
        <v>101.85</v>
      </c>
      <c r="H705" s="41">
        <v>10064490</v>
      </c>
      <c r="I705" s="9">
        <v>1007269260</v>
      </c>
    </row>
    <row r="706" spans="1:9" x14ac:dyDescent="0.3">
      <c r="A706" s="8">
        <v>42886</v>
      </c>
      <c r="B706" s="9">
        <v>101</v>
      </c>
      <c r="C706" s="39">
        <v>0.62000000000000499</v>
      </c>
      <c r="D706" s="40">
        <v>6.1765291890815404E-3</v>
      </c>
      <c r="E706" s="9">
        <v>100.73</v>
      </c>
      <c r="F706" s="9">
        <v>100.35</v>
      </c>
      <c r="G706" s="9">
        <v>101.71</v>
      </c>
      <c r="H706" s="41">
        <v>14243600</v>
      </c>
      <c r="I706" s="9">
        <v>1441199580</v>
      </c>
    </row>
    <row r="707" spans="1:9" x14ac:dyDescent="0.3">
      <c r="A707" s="8">
        <v>42885</v>
      </c>
      <c r="B707" s="9">
        <v>100.38</v>
      </c>
      <c r="C707" s="39">
        <v>-0.320000000000007</v>
      </c>
      <c r="D707" s="40">
        <v>-3.17775571002986E-3</v>
      </c>
      <c r="E707" s="9">
        <v>100.85</v>
      </c>
      <c r="F707" s="9">
        <v>99.6</v>
      </c>
      <c r="G707" s="9">
        <v>102.07</v>
      </c>
      <c r="H707" s="41">
        <v>6592220</v>
      </c>
      <c r="I707" s="9">
        <v>665167670</v>
      </c>
    </row>
    <row r="708" spans="1:9" x14ac:dyDescent="0.3">
      <c r="A708" s="8">
        <v>42884</v>
      </c>
      <c r="B708" s="9">
        <v>100.7</v>
      </c>
      <c r="C708" s="39">
        <v>3.12</v>
      </c>
      <c r="D708" s="40">
        <v>3.1973765115802501E-2</v>
      </c>
      <c r="E708" s="9">
        <v>97.77</v>
      </c>
      <c r="F708" s="9">
        <v>97.02</v>
      </c>
      <c r="G708" s="9">
        <v>100.94</v>
      </c>
      <c r="H708" s="41">
        <v>9934770</v>
      </c>
      <c r="I708" s="9">
        <v>983931130</v>
      </c>
    </row>
    <row r="709" spans="1:9" x14ac:dyDescent="0.3">
      <c r="A709" s="8">
        <v>42881</v>
      </c>
      <c r="B709" s="9">
        <v>97.58</v>
      </c>
      <c r="C709" s="39">
        <v>-2.2200000000000002</v>
      </c>
      <c r="D709" s="40">
        <v>-2.22444889779559E-2</v>
      </c>
      <c r="E709" s="9">
        <v>98.95</v>
      </c>
      <c r="F709" s="9">
        <v>97.58</v>
      </c>
      <c r="G709" s="9">
        <v>99.45</v>
      </c>
      <c r="H709" s="41">
        <v>10105110</v>
      </c>
      <c r="I709" s="9">
        <v>993336600</v>
      </c>
    </row>
    <row r="710" spans="1:9" x14ac:dyDescent="0.3">
      <c r="A710" s="8">
        <v>42880</v>
      </c>
      <c r="B710" s="9">
        <v>99.8</v>
      </c>
      <c r="C710" s="39">
        <v>-2.7</v>
      </c>
      <c r="D710" s="40">
        <v>-2.6341463414634201E-2</v>
      </c>
      <c r="E710" s="9">
        <v>102.93</v>
      </c>
      <c r="F710" s="9">
        <v>99.66</v>
      </c>
      <c r="G710" s="9">
        <v>103.02</v>
      </c>
      <c r="H710" s="41">
        <v>11176290</v>
      </c>
      <c r="I710" s="9">
        <v>1127486240</v>
      </c>
    </row>
    <row r="711" spans="1:9" x14ac:dyDescent="0.3">
      <c r="A711" s="8">
        <v>42879</v>
      </c>
      <c r="B711" s="9">
        <v>102.5</v>
      </c>
      <c r="C711" s="39">
        <v>-0.93000000000000704</v>
      </c>
      <c r="D711" s="40">
        <v>-8.9915885139708693E-3</v>
      </c>
      <c r="E711" s="9">
        <v>103.99</v>
      </c>
      <c r="F711" s="9">
        <v>101.92</v>
      </c>
      <c r="G711" s="9">
        <v>104.28</v>
      </c>
      <c r="H711" s="41">
        <v>6184610</v>
      </c>
      <c r="I711" s="9">
        <v>636372720</v>
      </c>
    </row>
    <row r="712" spans="1:9" x14ac:dyDescent="0.3">
      <c r="A712" s="8">
        <v>42878</v>
      </c>
      <c r="B712" s="9">
        <v>103.43</v>
      </c>
      <c r="C712" s="39">
        <v>1.98</v>
      </c>
      <c r="D712" s="40">
        <v>1.9517003449975399E-2</v>
      </c>
      <c r="E712" s="9">
        <v>101.6</v>
      </c>
      <c r="F712" s="9">
        <v>101.25</v>
      </c>
      <c r="G712" s="9">
        <v>104.78</v>
      </c>
      <c r="H712" s="41">
        <v>6614380</v>
      </c>
      <c r="I712" s="9">
        <v>683555990</v>
      </c>
    </row>
    <row r="713" spans="1:9" x14ac:dyDescent="0.3">
      <c r="A713" s="8">
        <v>42877</v>
      </c>
      <c r="B713" s="9">
        <v>101.45</v>
      </c>
      <c r="C713" s="39">
        <v>-1.05</v>
      </c>
      <c r="D713" s="40">
        <v>-1.0243902439024399E-2</v>
      </c>
      <c r="E713" s="9">
        <v>102.64</v>
      </c>
      <c r="F713" s="9">
        <v>101</v>
      </c>
      <c r="G713" s="9">
        <v>103.35</v>
      </c>
      <c r="H713" s="41">
        <v>8315440</v>
      </c>
      <c r="I713" s="9">
        <v>847972990</v>
      </c>
    </row>
    <row r="714" spans="1:9" x14ac:dyDescent="0.3">
      <c r="A714" s="8">
        <v>42874</v>
      </c>
      <c r="B714" s="9">
        <v>102.5</v>
      </c>
      <c r="C714" s="39">
        <v>-3.25</v>
      </c>
      <c r="D714" s="40">
        <v>-3.07328605200946E-2</v>
      </c>
      <c r="E714" s="9">
        <v>106.35</v>
      </c>
      <c r="F714" s="9">
        <v>102.13</v>
      </c>
      <c r="G714" s="9">
        <v>106.89</v>
      </c>
      <c r="H714" s="41">
        <v>9340410</v>
      </c>
      <c r="I714" s="9">
        <v>975189760</v>
      </c>
    </row>
    <row r="715" spans="1:9" x14ac:dyDescent="0.3">
      <c r="A715" s="8">
        <v>42873</v>
      </c>
      <c r="B715" s="9">
        <v>105.75</v>
      </c>
      <c r="C715" s="39">
        <v>-1.3</v>
      </c>
      <c r="D715" s="40">
        <v>-1.21438580102755E-2</v>
      </c>
      <c r="E715" s="9">
        <v>106.02</v>
      </c>
      <c r="F715" s="9">
        <v>104.38</v>
      </c>
      <c r="G715" s="9">
        <v>107.38</v>
      </c>
      <c r="H715" s="41">
        <v>8282200</v>
      </c>
      <c r="I715" s="9">
        <v>875821410</v>
      </c>
    </row>
    <row r="716" spans="1:9" x14ac:dyDescent="0.3">
      <c r="A716" s="8">
        <v>42872</v>
      </c>
      <c r="B716" s="9">
        <v>107.05</v>
      </c>
      <c r="C716" s="39">
        <v>1.70999999999999</v>
      </c>
      <c r="D716" s="40">
        <v>1.62331498006455E-2</v>
      </c>
      <c r="E716" s="9">
        <v>105.06</v>
      </c>
      <c r="F716" s="9">
        <v>104.63</v>
      </c>
      <c r="G716" s="9">
        <v>107.71</v>
      </c>
      <c r="H716" s="41">
        <v>7485550</v>
      </c>
      <c r="I716" s="9">
        <v>796549280</v>
      </c>
    </row>
    <row r="717" spans="1:9" x14ac:dyDescent="0.3">
      <c r="A717" s="8">
        <v>42871</v>
      </c>
      <c r="B717" s="9">
        <v>105.34</v>
      </c>
      <c r="C717" s="39">
        <v>-3.56</v>
      </c>
      <c r="D717" s="40">
        <v>-3.2690541781450901E-2</v>
      </c>
      <c r="E717" s="9">
        <v>108.97</v>
      </c>
      <c r="F717" s="9">
        <v>105</v>
      </c>
      <c r="G717" s="9">
        <v>109.6</v>
      </c>
      <c r="H717" s="41">
        <v>9947460</v>
      </c>
      <c r="I717" s="9">
        <v>1067576770</v>
      </c>
    </row>
    <row r="718" spans="1:9" x14ac:dyDescent="0.3">
      <c r="A718" s="8">
        <v>42870</v>
      </c>
      <c r="B718" s="9">
        <v>108.9</v>
      </c>
      <c r="C718" s="39">
        <v>-6.4499999999999904</v>
      </c>
      <c r="D718" s="40">
        <v>-5.5916775032509698E-2</v>
      </c>
      <c r="E718" s="9">
        <v>109</v>
      </c>
      <c r="F718" s="9">
        <v>108.18</v>
      </c>
      <c r="G718" s="9">
        <v>109.87</v>
      </c>
      <c r="H718" s="41">
        <v>7976350</v>
      </c>
      <c r="I718" s="9">
        <v>870357120</v>
      </c>
    </row>
    <row r="719" spans="1:9" x14ac:dyDescent="0.3">
      <c r="A719" s="8">
        <v>42867</v>
      </c>
      <c r="B719" s="9">
        <v>115.35</v>
      </c>
      <c r="C719" s="39">
        <v>-0.100000000000009</v>
      </c>
      <c r="D719" s="40">
        <v>-8.6617583369431395E-4</v>
      </c>
      <c r="E719" s="9">
        <v>115.11</v>
      </c>
      <c r="F719" s="9">
        <v>114.07</v>
      </c>
      <c r="G719" s="9">
        <v>116.33</v>
      </c>
      <c r="H719" s="41">
        <v>9678360</v>
      </c>
      <c r="I719" s="9">
        <v>1114469550</v>
      </c>
    </row>
    <row r="720" spans="1:9" x14ac:dyDescent="0.3">
      <c r="A720" s="8">
        <v>42866</v>
      </c>
      <c r="B720" s="9">
        <v>115.45</v>
      </c>
      <c r="C720" s="39">
        <v>-1.28</v>
      </c>
      <c r="D720" s="40">
        <v>-1.09654758845198E-2</v>
      </c>
      <c r="E720" s="9">
        <v>116.85</v>
      </c>
      <c r="F720" s="9">
        <v>114.77</v>
      </c>
      <c r="G720" s="9">
        <v>116.98</v>
      </c>
      <c r="H720" s="41">
        <v>5950380</v>
      </c>
      <c r="I720" s="9">
        <v>689875350</v>
      </c>
    </row>
    <row r="721" spans="1:9" x14ac:dyDescent="0.3">
      <c r="A721" s="8">
        <v>42865</v>
      </c>
      <c r="B721" s="9">
        <v>116.73</v>
      </c>
      <c r="C721" s="39">
        <v>0.43000000000000699</v>
      </c>
      <c r="D721" s="40">
        <v>3.6973344797937E-3</v>
      </c>
      <c r="E721" s="9">
        <v>116.1</v>
      </c>
      <c r="F721" s="9">
        <v>115.7</v>
      </c>
      <c r="G721" s="9">
        <v>117.97</v>
      </c>
      <c r="H721" s="41">
        <v>8830170</v>
      </c>
      <c r="I721" s="9">
        <v>1028648330</v>
      </c>
    </row>
    <row r="722" spans="1:9" x14ac:dyDescent="0.3">
      <c r="A722" s="8">
        <v>42860</v>
      </c>
      <c r="B722" s="9">
        <v>116.3</v>
      </c>
      <c r="C722" s="39">
        <v>1.56</v>
      </c>
      <c r="D722" s="40">
        <v>1.35959560746035E-2</v>
      </c>
      <c r="E722" s="9">
        <v>111.6</v>
      </c>
      <c r="F722" s="9">
        <v>111.6</v>
      </c>
      <c r="G722" s="9">
        <v>116.68</v>
      </c>
      <c r="H722" s="41">
        <v>8703530</v>
      </c>
      <c r="I722" s="9">
        <v>1000224680</v>
      </c>
    </row>
    <row r="723" spans="1:9" x14ac:dyDescent="0.3">
      <c r="A723" s="8">
        <v>42859</v>
      </c>
      <c r="B723" s="9">
        <v>114.74</v>
      </c>
      <c r="C723" s="39">
        <v>-3.4600000000000102</v>
      </c>
      <c r="D723" s="40">
        <v>-2.92724196277496E-2</v>
      </c>
      <c r="E723" s="9">
        <v>117.9</v>
      </c>
      <c r="F723" s="9">
        <v>114.74</v>
      </c>
      <c r="G723" s="9">
        <v>118.49</v>
      </c>
      <c r="H723" s="41">
        <v>10970500</v>
      </c>
      <c r="I723" s="9">
        <v>1283048220</v>
      </c>
    </row>
    <row r="724" spans="1:9" x14ac:dyDescent="0.3">
      <c r="A724" s="8">
        <v>42858</v>
      </c>
      <c r="B724" s="9">
        <v>118.2</v>
      </c>
      <c r="C724" s="39">
        <v>0.90000000000000602</v>
      </c>
      <c r="D724" s="40">
        <v>7.6726342710997904E-3</v>
      </c>
      <c r="E724" s="9">
        <v>117.3</v>
      </c>
      <c r="F724" s="9">
        <v>115.86</v>
      </c>
      <c r="G724" s="9">
        <v>119.03</v>
      </c>
      <c r="H724" s="41">
        <v>8504680</v>
      </c>
      <c r="I724" s="9">
        <v>998376310</v>
      </c>
    </row>
    <row r="725" spans="1:9" x14ac:dyDescent="0.3">
      <c r="A725" s="8">
        <v>42857</v>
      </c>
      <c r="B725" s="9">
        <v>117.3</v>
      </c>
      <c r="C725" s="39">
        <v>2.25</v>
      </c>
      <c r="D725" s="40">
        <v>1.95567144719687E-2</v>
      </c>
      <c r="E725" s="9">
        <v>115.4</v>
      </c>
      <c r="F725" s="9">
        <v>115.1</v>
      </c>
      <c r="G725" s="9">
        <v>117.75</v>
      </c>
      <c r="H725" s="41">
        <v>8664630</v>
      </c>
      <c r="I725" s="9">
        <v>1012949990</v>
      </c>
    </row>
    <row r="726" spans="1:9" x14ac:dyDescent="0.3">
      <c r="A726" s="8">
        <v>42853</v>
      </c>
      <c r="B726" s="9">
        <v>115.05</v>
      </c>
      <c r="C726" s="39">
        <v>-0.74000000000000898</v>
      </c>
      <c r="D726" s="40">
        <v>-6.3908800414544404E-3</v>
      </c>
      <c r="E726" s="9">
        <v>116</v>
      </c>
      <c r="F726" s="9">
        <v>114.3</v>
      </c>
      <c r="G726" s="9">
        <v>116</v>
      </c>
      <c r="H726" s="41">
        <v>7203750</v>
      </c>
      <c r="I726" s="9">
        <v>828091550</v>
      </c>
    </row>
    <row r="727" spans="1:9" x14ac:dyDescent="0.3">
      <c r="A727" s="8">
        <v>42852</v>
      </c>
      <c r="B727" s="9">
        <v>115.79</v>
      </c>
      <c r="C727" s="39">
        <v>0.79000000000000603</v>
      </c>
      <c r="D727" s="40">
        <v>6.8695652173913603E-3</v>
      </c>
      <c r="E727" s="9">
        <v>114.51</v>
      </c>
      <c r="F727" s="9">
        <v>113.11</v>
      </c>
      <c r="G727" s="9">
        <v>115.88</v>
      </c>
      <c r="H727" s="41">
        <v>7295500</v>
      </c>
      <c r="I727" s="9">
        <v>836637480</v>
      </c>
    </row>
    <row r="728" spans="1:9" x14ac:dyDescent="0.3">
      <c r="A728" s="8">
        <v>42851</v>
      </c>
      <c r="B728" s="9">
        <v>115</v>
      </c>
      <c r="C728" s="39">
        <v>0.37999999999999501</v>
      </c>
      <c r="D728" s="40">
        <v>3.31530273948696E-3</v>
      </c>
      <c r="E728" s="9">
        <v>115.25</v>
      </c>
      <c r="F728" s="9">
        <v>113.8</v>
      </c>
      <c r="G728" s="9">
        <v>115.7</v>
      </c>
      <c r="H728" s="41">
        <v>11886770</v>
      </c>
      <c r="I728" s="9">
        <v>1366332940</v>
      </c>
    </row>
    <row r="729" spans="1:9" x14ac:dyDescent="0.3">
      <c r="A729" s="8">
        <v>42850</v>
      </c>
      <c r="B729" s="9">
        <v>114.62</v>
      </c>
      <c r="C729" s="39">
        <v>2.26000000000001</v>
      </c>
      <c r="D729" s="40">
        <v>2.0113919544321901E-2</v>
      </c>
      <c r="E729" s="9">
        <v>112.3</v>
      </c>
      <c r="F729" s="9">
        <v>111.85</v>
      </c>
      <c r="G729" s="9">
        <v>115.28</v>
      </c>
      <c r="H729" s="41">
        <v>10213280</v>
      </c>
      <c r="I729" s="9">
        <v>1161661560</v>
      </c>
    </row>
    <row r="730" spans="1:9" x14ac:dyDescent="0.3">
      <c r="A730" s="8">
        <v>42849</v>
      </c>
      <c r="B730" s="9">
        <v>112.36</v>
      </c>
      <c r="C730" s="39">
        <v>0.95999999999999397</v>
      </c>
      <c r="D730" s="40">
        <v>8.6175942549371106E-3</v>
      </c>
      <c r="E730" s="9">
        <v>112.05</v>
      </c>
      <c r="F730" s="9">
        <v>110.73</v>
      </c>
      <c r="G730" s="9">
        <v>114.1</v>
      </c>
      <c r="H730" s="41">
        <v>10987790</v>
      </c>
      <c r="I730" s="9">
        <v>1238385460</v>
      </c>
    </row>
    <row r="731" spans="1:9" x14ac:dyDescent="0.3">
      <c r="A731" s="8">
        <v>42846</v>
      </c>
      <c r="B731" s="9">
        <v>111.4</v>
      </c>
      <c r="C731" s="39">
        <v>2.2000000000000002</v>
      </c>
      <c r="D731" s="40">
        <v>2.01465201465202E-2</v>
      </c>
      <c r="E731" s="9">
        <v>109.36</v>
      </c>
      <c r="F731" s="9">
        <v>108.85</v>
      </c>
      <c r="G731" s="9">
        <v>111.4</v>
      </c>
      <c r="H731" s="41">
        <v>9889260</v>
      </c>
      <c r="I731" s="9">
        <v>1092303420</v>
      </c>
    </row>
    <row r="732" spans="1:9" x14ac:dyDescent="0.3">
      <c r="A732" s="8">
        <v>42845</v>
      </c>
      <c r="B732" s="9">
        <v>109.2</v>
      </c>
      <c r="C732" s="39">
        <v>2.7</v>
      </c>
      <c r="D732" s="40">
        <v>2.5352112676056401E-2</v>
      </c>
      <c r="E732" s="9">
        <v>105.87</v>
      </c>
      <c r="F732" s="9">
        <v>105.16</v>
      </c>
      <c r="G732" s="9">
        <v>109.5</v>
      </c>
      <c r="H732" s="41">
        <v>14018000</v>
      </c>
      <c r="I732" s="9">
        <v>1504943770</v>
      </c>
    </row>
    <row r="733" spans="1:9" x14ac:dyDescent="0.3">
      <c r="A733" s="8">
        <v>42844</v>
      </c>
      <c r="B733" s="9">
        <v>106.5</v>
      </c>
      <c r="C733" s="39">
        <v>1</v>
      </c>
      <c r="D733" s="40">
        <v>9.4786729857819895E-3</v>
      </c>
      <c r="E733" s="9">
        <v>105.35</v>
      </c>
      <c r="F733" s="9">
        <v>104.36</v>
      </c>
      <c r="G733" s="9">
        <v>106.85</v>
      </c>
      <c r="H733" s="41">
        <v>7329380</v>
      </c>
      <c r="I733" s="9">
        <v>771393230</v>
      </c>
    </row>
    <row r="734" spans="1:9" x14ac:dyDescent="0.3">
      <c r="A734" s="8">
        <v>42843</v>
      </c>
      <c r="B734" s="9">
        <v>105.5</v>
      </c>
      <c r="C734" s="39">
        <v>-2.17</v>
      </c>
      <c r="D734" s="40">
        <v>-2.0154174793350101E-2</v>
      </c>
      <c r="E734" s="9">
        <v>108</v>
      </c>
      <c r="F734" s="9">
        <v>105.05</v>
      </c>
      <c r="G734" s="9">
        <v>108.09</v>
      </c>
      <c r="H734" s="41">
        <v>8351970</v>
      </c>
      <c r="I734" s="9">
        <v>886626080</v>
      </c>
    </row>
    <row r="735" spans="1:9" x14ac:dyDescent="0.3">
      <c r="A735" s="8">
        <v>42842</v>
      </c>
      <c r="B735" s="9">
        <v>107.67</v>
      </c>
      <c r="C735" s="39">
        <v>3.3200000000000101</v>
      </c>
      <c r="D735" s="40">
        <v>3.1816003833253503E-2</v>
      </c>
      <c r="E735" s="9">
        <v>104.46</v>
      </c>
      <c r="F735" s="9">
        <v>104.46</v>
      </c>
      <c r="G735" s="9">
        <v>107.71</v>
      </c>
      <c r="H735" s="41">
        <v>8304290</v>
      </c>
      <c r="I735" s="9">
        <v>882001720</v>
      </c>
    </row>
    <row r="736" spans="1:9" x14ac:dyDescent="0.3">
      <c r="A736" s="8">
        <v>42839</v>
      </c>
      <c r="B736" s="9">
        <v>104.35</v>
      </c>
      <c r="C736" s="39">
        <v>-1.55000000000001</v>
      </c>
      <c r="D736" s="40">
        <v>-1.4636449480642201E-2</v>
      </c>
      <c r="E736" s="9">
        <v>105.13</v>
      </c>
      <c r="F736" s="9">
        <v>103.93</v>
      </c>
      <c r="G736" s="9">
        <v>105.89</v>
      </c>
      <c r="H736" s="41">
        <v>3537630</v>
      </c>
      <c r="I736" s="9">
        <v>370974110</v>
      </c>
    </row>
    <row r="737" spans="1:9" x14ac:dyDescent="0.3">
      <c r="A737" s="8">
        <v>42838</v>
      </c>
      <c r="B737" s="9">
        <v>105.9</v>
      </c>
      <c r="C737" s="39">
        <v>1</v>
      </c>
      <c r="D737" s="40">
        <v>9.5328884652049594E-3</v>
      </c>
      <c r="E737" s="9">
        <v>106.09</v>
      </c>
      <c r="F737" s="9">
        <v>103.75</v>
      </c>
      <c r="G737" s="9">
        <v>107.02</v>
      </c>
      <c r="H737" s="41">
        <v>9325810</v>
      </c>
      <c r="I737" s="9">
        <v>981684280</v>
      </c>
    </row>
    <row r="738" spans="1:9" x14ac:dyDescent="0.3">
      <c r="A738" s="8">
        <v>42837</v>
      </c>
      <c r="B738" s="9">
        <v>104.9</v>
      </c>
      <c r="C738" s="39">
        <v>-2.6499999999999901</v>
      </c>
      <c r="D738" s="40">
        <v>-2.4639702463970199E-2</v>
      </c>
      <c r="E738" s="9">
        <v>108.85</v>
      </c>
      <c r="F738" s="9">
        <v>104.36</v>
      </c>
      <c r="G738" s="9">
        <v>108.85</v>
      </c>
      <c r="H738" s="41">
        <v>9237630</v>
      </c>
      <c r="I738" s="9">
        <v>982505810</v>
      </c>
    </row>
    <row r="739" spans="1:9" x14ac:dyDescent="0.3">
      <c r="A739" s="8">
        <v>42836</v>
      </c>
      <c r="B739" s="9">
        <v>107.55</v>
      </c>
      <c r="C739" s="39">
        <v>0</v>
      </c>
      <c r="D739" s="40">
        <v>0</v>
      </c>
      <c r="E739" s="9">
        <v>106.72</v>
      </c>
      <c r="F739" s="9">
        <v>106.72</v>
      </c>
      <c r="G739" s="9">
        <v>109.21</v>
      </c>
      <c r="H739" s="41">
        <v>8650640</v>
      </c>
      <c r="I739" s="9">
        <v>937065380</v>
      </c>
    </row>
    <row r="740" spans="1:9" x14ac:dyDescent="0.3">
      <c r="A740" s="8">
        <v>42835</v>
      </c>
      <c r="B740" s="9">
        <v>107.55</v>
      </c>
      <c r="C740" s="39">
        <v>-4.2</v>
      </c>
      <c r="D740" s="40">
        <v>-3.7583892617449703E-2</v>
      </c>
      <c r="E740" s="9">
        <v>111.7</v>
      </c>
      <c r="F740" s="9">
        <v>106.12</v>
      </c>
      <c r="G740" s="9">
        <v>111.7</v>
      </c>
      <c r="H740" s="41">
        <v>20201030</v>
      </c>
      <c r="I740" s="9">
        <v>2179442590</v>
      </c>
    </row>
    <row r="741" spans="1:9" x14ac:dyDescent="0.3">
      <c r="A741" s="8">
        <v>42832</v>
      </c>
      <c r="B741" s="9">
        <v>111.75</v>
      </c>
      <c r="C741" s="39">
        <v>-3.23999999999999</v>
      </c>
      <c r="D741" s="40">
        <v>-2.8176363162013999E-2</v>
      </c>
      <c r="E741" s="9">
        <v>114.5</v>
      </c>
      <c r="F741" s="9">
        <v>111.62</v>
      </c>
      <c r="G741" s="9">
        <v>114.78</v>
      </c>
      <c r="H741" s="41">
        <v>10794840</v>
      </c>
      <c r="I741" s="9">
        <v>1212180460</v>
      </c>
    </row>
    <row r="742" spans="1:9" x14ac:dyDescent="0.3">
      <c r="A742" s="8">
        <v>42831</v>
      </c>
      <c r="B742" s="9">
        <v>114.99</v>
      </c>
      <c r="C742" s="39">
        <v>-1.1600000000000099</v>
      </c>
      <c r="D742" s="40">
        <v>-9.98708566508834E-3</v>
      </c>
      <c r="E742" s="9">
        <v>115.01</v>
      </c>
      <c r="F742" s="9">
        <v>114.55</v>
      </c>
      <c r="G742" s="9">
        <v>115.96</v>
      </c>
      <c r="H742" s="41">
        <v>5016490</v>
      </c>
      <c r="I742" s="9">
        <v>577272980</v>
      </c>
    </row>
    <row r="743" spans="1:9" x14ac:dyDescent="0.3">
      <c r="A743" s="8">
        <v>42830</v>
      </c>
      <c r="B743" s="9">
        <v>116.15</v>
      </c>
      <c r="C743" s="39">
        <v>1.81</v>
      </c>
      <c r="D743" s="40">
        <v>1.5829980759139401E-2</v>
      </c>
      <c r="E743" s="9">
        <v>114.5</v>
      </c>
      <c r="F743" s="9">
        <v>114.11</v>
      </c>
      <c r="G743" s="9">
        <v>116.9</v>
      </c>
      <c r="H743" s="41">
        <v>10881860</v>
      </c>
      <c r="I743" s="9">
        <v>1260348850</v>
      </c>
    </row>
    <row r="744" spans="1:9" x14ac:dyDescent="0.3">
      <c r="A744" s="8">
        <v>42829</v>
      </c>
      <c r="B744" s="9">
        <v>114.34</v>
      </c>
      <c r="C744" s="39">
        <v>-0.25999999999999102</v>
      </c>
      <c r="D744" s="40">
        <v>-2.2687609075042799E-3</v>
      </c>
      <c r="E744" s="9">
        <v>114.66</v>
      </c>
      <c r="F744" s="9">
        <v>113.2</v>
      </c>
      <c r="G744" s="9">
        <v>114.71</v>
      </c>
      <c r="H744" s="41">
        <v>6609050</v>
      </c>
      <c r="I744" s="9">
        <v>752959810</v>
      </c>
    </row>
    <row r="745" spans="1:9" x14ac:dyDescent="0.3">
      <c r="A745" s="8">
        <v>42828</v>
      </c>
      <c r="B745" s="9">
        <v>114.6</v>
      </c>
      <c r="C745" s="39">
        <v>3.0899999999999901</v>
      </c>
      <c r="D745" s="40">
        <v>2.77105192359429E-2</v>
      </c>
      <c r="E745" s="9">
        <v>112.3</v>
      </c>
      <c r="F745" s="9">
        <v>111.62</v>
      </c>
      <c r="G745" s="9">
        <v>114.88</v>
      </c>
      <c r="H745" s="41">
        <v>8056560</v>
      </c>
      <c r="I745" s="9">
        <v>917839660</v>
      </c>
    </row>
    <row r="746" spans="1:9" x14ac:dyDescent="0.3">
      <c r="A746" s="8">
        <v>42825</v>
      </c>
      <c r="B746" s="9">
        <v>111.51</v>
      </c>
      <c r="C746" s="39">
        <v>-2.5899999999999901</v>
      </c>
      <c r="D746" s="40">
        <v>-2.2699386503067399E-2</v>
      </c>
      <c r="E746" s="9">
        <v>114.2</v>
      </c>
      <c r="F746" s="9">
        <v>111.51</v>
      </c>
      <c r="G746" s="9">
        <v>114.43</v>
      </c>
      <c r="H746" s="41">
        <v>5679980</v>
      </c>
      <c r="I746" s="9">
        <v>640402970</v>
      </c>
    </row>
    <row r="747" spans="1:9" x14ac:dyDescent="0.3">
      <c r="A747" s="8">
        <v>42824</v>
      </c>
      <c r="B747" s="9">
        <v>114.1</v>
      </c>
      <c r="C747" s="39">
        <v>0.68999999999999795</v>
      </c>
      <c r="D747" s="40">
        <v>6.0841195661757996E-3</v>
      </c>
      <c r="E747" s="9">
        <v>113.79</v>
      </c>
      <c r="F747" s="9">
        <v>113.18</v>
      </c>
      <c r="G747" s="9">
        <v>114.93</v>
      </c>
      <c r="H747" s="41">
        <v>4461840</v>
      </c>
      <c r="I747" s="9">
        <v>508348250</v>
      </c>
    </row>
    <row r="748" spans="1:9" x14ac:dyDescent="0.3">
      <c r="A748" s="8">
        <v>42823</v>
      </c>
      <c r="B748" s="9">
        <v>113.41</v>
      </c>
      <c r="C748" s="39">
        <v>-1.21000000000001</v>
      </c>
      <c r="D748" s="40">
        <v>-1.05566218809981E-2</v>
      </c>
      <c r="E748" s="9">
        <v>115.09</v>
      </c>
      <c r="F748" s="9">
        <v>113.11</v>
      </c>
      <c r="G748" s="9">
        <v>115.78</v>
      </c>
      <c r="H748" s="41">
        <v>8268090</v>
      </c>
      <c r="I748" s="9">
        <v>945627700</v>
      </c>
    </row>
    <row r="749" spans="1:9" x14ac:dyDescent="0.3">
      <c r="A749" s="8">
        <v>42822</v>
      </c>
      <c r="B749" s="9">
        <v>114.62</v>
      </c>
      <c r="C749" s="39">
        <v>2.2200000000000002</v>
      </c>
      <c r="D749" s="40">
        <v>1.9750889679715299E-2</v>
      </c>
      <c r="E749" s="9">
        <v>112.65</v>
      </c>
      <c r="F749" s="9">
        <v>112.43</v>
      </c>
      <c r="G749" s="9">
        <v>114.65</v>
      </c>
      <c r="H749" s="41">
        <v>7214810</v>
      </c>
      <c r="I749" s="9">
        <v>820179790</v>
      </c>
    </row>
    <row r="750" spans="1:9" x14ac:dyDescent="0.3">
      <c r="A750" s="8">
        <v>42821</v>
      </c>
      <c r="B750" s="9">
        <v>112.4</v>
      </c>
      <c r="C750" s="39">
        <v>-1.9199999999999899</v>
      </c>
      <c r="D750" s="40">
        <v>-1.67949615115464E-2</v>
      </c>
      <c r="E750" s="9">
        <v>113.1</v>
      </c>
      <c r="F750" s="9">
        <v>111.4</v>
      </c>
      <c r="G750" s="9">
        <v>113.99</v>
      </c>
      <c r="H750" s="41">
        <v>6292880</v>
      </c>
      <c r="I750" s="9">
        <v>707040730</v>
      </c>
    </row>
    <row r="751" spans="1:9" x14ac:dyDescent="0.3">
      <c r="A751" s="8">
        <v>42818</v>
      </c>
      <c r="B751" s="9">
        <v>114.32</v>
      </c>
      <c r="C751" s="39">
        <v>2.3099999999999898</v>
      </c>
      <c r="D751" s="40">
        <v>2.0623158646549299E-2</v>
      </c>
      <c r="E751" s="9">
        <v>112.2</v>
      </c>
      <c r="F751" s="9">
        <v>111.22</v>
      </c>
      <c r="G751" s="9">
        <v>115.09</v>
      </c>
      <c r="H751" s="41">
        <v>9573630</v>
      </c>
      <c r="I751" s="9">
        <v>1085632690</v>
      </c>
    </row>
    <row r="752" spans="1:9" x14ac:dyDescent="0.3">
      <c r="A752" s="8">
        <v>42817</v>
      </c>
      <c r="B752" s="9">
        <v>112.01</v>
      </c>
      <c r="C752" s="39">
        <v>-1.47999999999999</v>
      </c>
      <c r="D752" s="40">
        <v>-1.3040796545951101E-2</v>
      </c>
      <c r="E752" s="9">
        <v>114.34</v>
      </c>
      <c r="F752" s="9">
        <v>111.78</v>
      </c>
      <c r="G752" s="9">
        <v>115.66</v>
      </c>
      <c r="H752" s="41">
        <v>9733370</v>
      </c>
      <c r="I752" s="9">
        <v>1099881150</v>
      </c>
    </row>
    <row r="753" spans="1:9" x14ac:dyDescent="0.3">
      <c r="A753" s="8">
        <v>42816</v>
      </c>
      <c r="B753" s="9">
        <v>113.49</v>
      </c>
      <c r="C753" s="39">
        <v>-0.89000000000000101</v>
      </c>
      <c r="D753" s="40">
        <v>-7.78108060849799E-3</v>
      </c>
      <c r="E753" s="9">
        <v>113.2</v>
      </c>
      <c r="F753" s="9">
        <v>111.57</v>
      </c>
      <c r="G753" s="9">
        <v>114.78</v>
      </c>
      <c r="H753" s="41">
        <v>16048470</v>
      </c>
      <c r="I753" s="9">
        <v>1808469440</v>
      </c>
    </row>
    <row r="754" spans="1:9" x14ac:dyDescent="0.3">
      <c r="A754" s="8">
        <v>42815</v>
      </c>
      <c r="B754" s="9">
        <v>114.38</v>
      </c>
      <c r="C754" s="39">
        <v>-2.78</v>
      </c>
      <c r="D754" s="40">
        <v>-2.3728234892454798E-2</v>
      </c>
      <c r="E754" s="9">
        <v>117.69</v>
      </c>
      <c r="F754" s="9">
        <v>113.78</v>
      </c>
      <c r="G754" s="9">
        <v>119.33</v>
      </c>
      <c r="H754" s="41">
        <v>16249970</v>
      </c>
      <c r="I754" s="9">
        <v>1905359890</v>
      </c>
    </row>
    <row r="755" spans="1:9" x14ac:dyDescent="0.3">
      <c r="A755" s="8">
        <v>42814</v>
      </c>
      <c r="B755" s="9">
        <v>117.16</v>
      </c>
      <c r="C755" s="39">
        <v>2.7099999999999902</v>
      </c>
      <c r="D755" s="40">
        <v>2.3678462210572199E-2</v>
      </c>
      <c r="E755" s="9">
        <v>114.99</v>
      </c>
      <c r="F755" s="9">
        <v>114.55</v>
      </c>
      <c r="G755" s="9">
        <v>117.8</v>
      </c>
      <c r="H755" s="41">
        <v>13209410</v>
      </c>
      <c r="I755" s="9">
        <v>1541688620</v>
      </c>
    </row>
    <row r="756" spans="1:9" x14ac:dyDescent="0.3">
      <c r="A756" s="8">
        <v>42811</v>
      </c>
      <c r="B756" s="9">
        <v>114.45</v>
      </c>
      <c r="C756" s="39">
        <v>1.64</v>
      </c>
      <c r="D756" s="40">
        <v>1.45377182873859E-2</v>
      </c>
      <c r="E756" s="9">
        <v>113</v>
      </c>
      <c r="F756" s="9">
        <v>112.72</v>
      </c>
      <c r="G756" s="9">
        <v>116.39</v>
      </c>
      <c r="H756" s="41">
        <v>13048540</v>
      </c>
      <c r="I756" s="9">
        <v>1498665230</v>
      </c>
    </row>
    <row r="757" spans="1:9" x14ac:dyDescent="0.3">
      <c r="A757" s="8">
        <v>42810</v>
      </c>
      <c r="B757" s="9">
        <v>112.81</v>
      </c>
      <c r="C757" s="39">
        <v>2.66</v>
      </c>
      <c r="D757" s="40">
        <v>2.4148887880163401E-2</v>
      </c>
      <c r="E757" s="9">
        <v>111.55</v>
      </c>
      <c r="F757" s="9">
        <v>111</v>
      </c>
      <c r="G757" s="9">
        <v>112.85</v>
      </c>
      <c r="H757" s="41">
        <v>12792550</v>
      </c>
      <c r="I757" s="9">
        <v>1430281670</v>
      </c>
    </row>
    <row r="758" spans="1:9" x14ac:dyDescent="0.3">
      <c r="A758" s="8">
        <v>42809</v>
      </c>
      <c r="B758" s="9">
        <v>110.15</v>
      </c>
      <c r="C758" s="39">
        <v>-3.05</v>
      </c>
      <c r="D758" s="40">
        <v>-2.6943462897526499E-2</v>
      </c>
      <c r="E758" s="9">
        <v>113.51</v>
      </c>
      <c r="F758" s="9">
        <v>110.1</v>
      </c>
      <c r="G758" s="9">
        <v>114.2</v>
      </c>
      <c r="H758" s="41">
        <v>10937200</v>
      </c>
      <c r="I758" s="9">
        <v>1218637550</v>
      </c>
    </row>
    <row r="759" spans="1:9" x14ac:dyDescent="0.3">
      <c r="A759" s="8">
        <v>42808</v>
      </c>
      <c r="B759" s="9">
        <v>113.2</v>
      </c>
      <c r="C759" s="39">
        <v>-0.81999999999999296</v>
      </c>
      <c r="D759" s="40">
        <v>-7.1917207507454202E-3</v>
      </c>
      <c r="E759" s="9">
        <v>114.3</v>
      </c>
      <c r="F759" s="9">
        <v>112.72</v>
      </c>
      <c r="G759" s="9">
        <v>115.09</v>
      </c>
      <c r="H759" s="41">
        <v>7691450</v>
      </c>
      <c r="I759" s="9">
        <v>874424200</v>
      </c>
    </row>
    <row r="760" spans="1:9" x14ac:dyDescent="0.3">
      <c r="A760" s="8">
        <v>42807</v>
      </c>
      <c r="B760" s="9">
        <v>114.02</v>
      </c>
      <c r="C760" s="39">
        <v>1.02</v>
      </c>
      <c r="D760" s="40">
        <v>9.02654867256634E-3</v>
      </c>
      <c r="E760" s="9">
        <v>113.96</v>
      </c>
      <c r="F760" s="9">
        <v>112.15</v>
      </c>
      <c r="G760" s="9">
        <v>115.4</v>
      </c>
      <c r="H760" s="41">
        <v>7956920</v>
      </c>
      <c r="I760" s="9">
        <v>907173850</v>
      </c>
    </row>
    <row r="761" spans="1:9" x14ac:dyDescent="0.3">
      <c r="A761" s="8">
        <v>42804</v>
      </c>
      <c r="B761" s="9">
        <v>113</v>
      </c>
      <c r="C761" s="39">
        <v>-0.5</v>
      </c>
      <c r="D761" s="40">
        <v>-4.4052863436123404E-3</v>
      </c>
      <c r="E761" s="9">
        <v>114.1</v>
      </c>
      <c r="F761" s="9">
        <v>111.67</v>
      </c>
      <c r="G761" s="9">
        <v>114.83</v>
      </c>
      <c r="H761" s="41">
        <v>9681840</v>
      </c>
      <c r="I761" s="9">
        <v>1095542500</v>
      </c>
    </row>
    <row r="762" spans="1:9" x14ac:dyDescent="0.3">
      <c r="A762" s="8">
        <v>42803</v>
      </c>
      <c r="B762" s="9">
        <v>113.5</v>
      </c>
      <c r="C762" s="39">
        <v>-2.95</v>
      </c>
      <c r="D762" s="40">
        <v>-2.5332760841562899E-2</v>
      </c>
      <c r="E762" s="9">
        <v>114.65</v>
      </c>
      <c r="F762" s="9">
        <v>113</v>
      </c>
      <c r="G762" s="9">
        <v>117.77</v>
      </c>
      <c r="H762" s="41">
        <v>18277940</v>
      </c>
      <c r="I762" s="9">
        <v>2108078490</v>
      </c>
    </row>
    <row r="763" spans="1:9" x14ac:dyDescent="0.3">
      <c r="A763" s="8">
        <v>42801</v>
      </c>
      <c r="B763" s="9">
        <v>116.45</v>
      </c>
      <c r="C763" s="39">
        <v>2.94</v>
      </c>
      <c r="D763" s="40">
        <v>2.5900801691480901E-2</v>
      </c>
      <c r="E763" s="9">
        <v>113.21</v>
      </c>
      <c r="F763" s="9">
        <v>112.21</v>
      </c>
      <c r="G763" s="9">
        <v>116.45</v>
      </c>
      <c r="H763" s="41">
        <v>13838640</v>
      </c>
      <c r="I763" s="9">
        <v>1585765610</v>
      </c>
    </row>
    <row r="764" spans="1:9" x14ac:dyDescent="0.3">
      <c r="A764" s="8">
        <v>42800</v>
      </c>
      <c r="B764" s="9">
        <v>113.51</v>
      </c>
      <c r="C764" s="39">
        <v>-4.75</v>
      </c>
      <c r="D764" s="40">
        <v>-4.0165736512768502E-2</v>
      </c>
      <c r="E764" s="9">
        <v>118.3</v>
      </c>
      <c r="F764" s="9">
        <v>113.51</v>
      </c>
      <c r="G764" s="9">
        <v>119</v>
      </c>
      <c r="H764" s="41">
        <v>18983570</v>
      </c>
      <c r="I764" s="9">
        <v>2195979860</v>
      </c>
    </row>
    <row r="765" spans="1:9" x14ac:dyDescent="0.3">
      <c r="A765" s="8">
        <v>42797</v>
      </c>
      <c r="B765" s="9">
        <v>118.26</v>
      </c>
      <c r="C765" s="39">
        <v>-6.2099999999999902</v>
      </c>
      <c r="D765" s="40">
        <v>-4.9891540130151797E-2</v>
      </c>
      <c r="E765" s="9">
        <v>124</v>
      </c>
      <c r="F765" s="9">
        <v>117.91</v>
      </c>
      <c r="G765" s="9">
        <v>124.39</v>
      </c>
      <c r="H765" s="41">
        <v>20672740</v>
      </c>
      <c r="I765" s="9">
        <v>2479962220</v>
      </c>
    </row>
    <row r="766" spans="1:9" x14ac:dyDescent="0.3">
      <c r="A766" s="8">
        <v>42796</v>
      </c>
      <c r="B766" s="9">
        <v>124.47</v>
      </c>
      <c r="C766" s="39">
        <v>-3.78</v>
      </c>
      <c r="D766" s="40">
        <v>-2.9473684210526301E-2</v>
      </c>
      <c r="E766" s="9">
        <v>128.30000000000001</v>
      </c>
      <c r="F766" s="9">
        <v>123.6</v>
      </c>
      <c r="G766" s="9">
        <v>130.6</v>
      </c>
      <c r="H766" s="41">
        <v>9635330</v>
      </c>
      <c r="I766" s="9">
        <v>1209540690</v>
      </c>
    </row>
    <row r="767" spans="1:9" x14ac:dyDescent="0.3">
      <c r="A767" s="8">
        <v>42795</v>
      </c>
      <c r="B767" s="9">
        <v>128.25</v>
      </c>
      <c r="C767" s="39">
        <v>4.75</v>
      </c>
      <c r="D767" s="40">
        <v>3.8461538461538498E-2</v>
      </c>
      <c r="E767" s="9">
        <v>123.5</v>
      </c>
      <c r="F767" s="9">
        <v>123.09</v>
      </c>
      <c r="G767" s="9">
        <v>128.25</v>
      </c>
      <c r="H767" s="41">
        <v>6035000</v>
      </c>
      <c r="I767" s="9">
        <v>760937580</v>
      </c>
    </row>
    <row r="768" spans="1:9" x14ac:dyDescent="0.3">
      <c r="A768" s="8">
        <v>42794</v>
      </c>
      <c r="B768" s="9">
        <v>123.5</v>
      </c>
      <c r="C768" s="39">
        <v>0.5</v>
      </c>
      <c r="D768" s="40">
        <v>4.0650406504065002E-3</v>
      </c>
      <c r="E768" s="9">
        <v>122.5</v>
      </c>
      <c r="F768" s="9">
        <v>121.55</v>
      </c>
      <c r="G768" s="9">
        <v>125.5</v>
      </c>
      <c r="H768" s="41">
        <v>7605310</v>
      </c>
      <c r="I768" s="9">
        <v>939628450</v>
      </c>
    </row>
    <row r="769" spans="1:9" x14ac:dyDescent="0.3">
      <c r="A769" s="8">
        <v>42793</v>
      </c>
      <c r="B769" s="9">
        <v>123</v>
      </c>
      <c r="C769" s="39">
        <v>-3.2</v>
      </c>
      <c r="D769" s="40">
        <v>-2.53565768621236E-2</v>
      </c>
      <c r="E769" s="9">
        <v>126.55</v>
      </c>
      <c r="F769" s="9">
        <v>122.8</v>
      </c>
      <c r="G769" s="9">
        <v>126.55</v>
      </c>
      <c r="H769" s="41">
        <v>6559430</v>
      </c>
      <c r="I769" s="9">
        <v>811939540</v>
      </c>
    </row>
    <row r="770" spans="1:9" x14ac:dyDescent="0.3">
      <c r="A770" s="8">
        <v>42790</v>
      </c>
      <c r="B770" s="9">
        <v>126.2</v>
      </c>
      <c r="C770" s="39">
        <v>0</v>
      </c>
      <c r="D770" s="40">
        <v>0</v>
      </c>
      <c r="E770" s="9">
        <v>124.53</v>
      </c>
      <c r="F770" s="9">
        <v>124.53</v>
      </c>
      <c r="G770" s="9">
        <v>127.2</v>
      </c>
      <c r="H770" s="41">
        <v>7789000</v>
      </c>
      <c r="I770" s="9">
        <v>982068790</v>
      </c>
    </row>
    <row r="771" spans="1:9" x14ac:dyDescent="0.3">
      <c r="A771" s="8">
        <v>42788</v>
      </c>
      <c r="B771" s="9">
        <v>126.2</v>
      </c>
      <c r="C771" s="39">
        <v>1.23</v>
      </c>
      <c r="D771" s="40">
        <v>9.8423621669200892E-3</v>
      </c>
      <c r="E771" s="9">
        <v>124.99</v>
      </c>
      <c r="F771" s="9">
        <v>122.5</v>
      </c>
      <c r="G771" s="9">
        <v>126.25</v>
      </c>
      <c r="H771" s="41">
        <v>7165480</v>
      </c>
      <c r="I771" s="9">
        <v>886200640</v>
      </c>
    </row>
    <row r="772" spans="1:9" x14ac:dyDescent="0.3">
      <c r="A772" s="8">
        <v>42787</v>
      </c>
      <c r="B772" s="9">
        <v>124.97</v>
      </c>
      <c r="C772" s="39">
        <v>0.59000000000000297</v>
      </c>
      <c r="D772" s="40">
        <v>4.74352789837597E-3</v>
      </c>
      <c r="E772" s="9">
        <v>124.38</v>
      </c>
      <c r="F772" s="9">
        <v>123.09</v>
      </c>
      <c r="G772" s="9">
        <v>125.5</v>
      </c>
      <c r="H772" s="41">
        <v>5380360</v>
      </c>
      <c r="I772" s="9">
        <v>669010090</v>
      </c>
    </row>
    <row r="773" spans="1:9" x14ac:dyDescent="0.3">
      <c r="A773" s="8">
        <v>42786</v>
      </c>
      <c r="B773" s="9">
        <v>124.38</v>
      </c>
      <c r="C773" s="39">
        <v>-2.12</v>
      </c>
      <c r="D773" s="40">
        <v>-1.67588932806324E-2</v>
      </c>
      <c r="E773" s="9">
        <v>127.25</v>
      </c>
      <c r="F773" s="9">
        <v>123.69</v>
      </c>
      <c r="G773" s="9">
        <v>127.3</v>
      </c>
      <c r="H773" s="41">
        <v>6378870</v>
      </c>
      <c r="I773" s="9">
        <v>795516370</v>
      </c>
    </row>
    <row r="774" spans="1:9" x14ac:dyDescent="0.3">
      <c r="A774" s="8">
        <v>42783</v>
      </c>
      <c r="B774" s="9">
        <v>126.5</v>
      </c>
      <c r="C774" s="39">
        <v>-0.5</v>
      </c>
      <c r="D774" s="40">
        <v>-3.9370078740157497E-3</v>
      </c>
      <c r="E774" s="9">
        <v>127.01</v>
      </c>
      <c r="F774" s="9">
        <v>126</v>
      </c>
      <c r="G774" s="9">
        <v>128.19999999999999</v>
      </c>
      <c r="H774" s="41">
        <v>7323930</v>
      </c>
      <c r="I774" s="9">
        <v>928308300</v>
      </c>
    </row>
    <row r="775" spans="1:9" x14ac:dyDescent="0.3">
      <c r="A775" s="8">
        <v>42782</v>
      </c>
      <c r="B775" s="9">
        <v>127</v>
      </c>
      <c r="C775" s="39">
        <v>-0.81000000000000205</v>
      </c>
      <c r="D775" s="40">
        <v>-6.3375322744699302E-3</v>
      </c>
      <c r="E775" s="9">
        <v>128.38999999999999</v>
      </c>
      <c r="F775" s="9">
        <v>125.55</v>
      </c>
      <c r="G775" s="9">
        <v>128.41999999999999</v>
      </c>
      <c r="H775" s="41">
        <v>6415970</v>
      </c>
      <c r="I775" s="9">
        <v>811902740</v>
      </c>
    </row>
    <row r="776" spans="1:9" x14ac:dyDescent="0.3">
      <c r="A776" s="8">
        <v>42781</v>
      </c>
      <c r="B776" s="9">
        <v>127.81</v>
      </c>
      <c r="C776" s="39">
        <v>0.40999999999999698</v>
      </c>
      <c r="D776" s="40">
        <v>3.2182103610674802E-3</v>
      </c>
      <c r="E776" s="9">
        <v>127.11</v>
      </c>
      <c r="F776" s="9">
        <v>125.2</v>
      </c>
      <c r="G776" s="9">
        <v>128.6</v>
      </c>
      <c r="H776" s="41">
        <v>9176930</v>
      </c>
      <c r="I776" s="9">
        <v>1164867580</v>
      </c>
    </row>
    <row r="777" spans="1:9" x14ac:dyDescent="0.3">
      <c r="A777" s="8">
        <v>42780</v>
      </c>
      <c r="B777" s="9">
        <v>127.4</v>
      </c>
      <c r="C777" s="39">
        <v>-2.0799999999999801</v>
      </c>
      <c r="D777" s="40">
        <v>-1.6064257028112299E-2</v>
      </c>
      <c r="E777" s="9">
        <v>129.4</v>
      </c>
      <c r="F777" s="9">
        <v>126.26</v>
      </c>
      <c r="G777" s="9">
        <v>129.93</v>
      </c>
      <c r="H777" s="41">
        <v>7157150</v>
      </c>
      <c r="I777" s="9">
        <v>911161490</v>
      </c>
    </row>
    <row r="778" spans="1:9" x14ac:dyDescent="0.3">
      <c r="A778" s="8">
        <v>42779</v>
      </c>
      <c r="B778" s="9">
        <v>129.47999999999999</v>
      </c>
      <c r="C778" s="39">
        <v>-1.31</v>
      </c>
      <c r="D778" s="40">
        <v>-1.00160562734154E-2</v>
      </c>
      <c r="E778" s="9">
        <v>130.69</v>
      </c>
      <c r="F778" s="9">
        <v>129.22</v>
      </c>
      <c r="G778" s="9">
        <v>132.12</v>
      </c>
      <c r="H778" s="41">
        <v>4463620</v>
      </c>
      <c r="I778" s="9">
        <v>581245230</v>
      </c>
    </row>
    <row r="779" spans="1:9" x14ac:dyDescent="0.3">
      <c r="A779" s="8">
        <v>42776</v>
      </c>
      <c r="B779" s="9">
        <v>130.79</v>
      </c>
      <c r="C779" s="39">
        <v>-0.87999999999999501</v>
      </c>
      <c r="D779" s="40">
        <v>-6.6833751044277001E-3</v>
      </c>
      <c r="E779" s="9">
        <v>131.80000000000001</v>
      </c>
      <c r="F779" s="9">
        <v>129</v>
      </c>
      <c r="G779" s="9">
        <v>133.69999999999999</v>
      </c>
      <c r="H779" s="41">
        <v>5439760</v>
      </c>
      <c r="I779" s="9">
        <v>711324700</v>
      </c>
    </row>
    <row r="780" spans="1:9" x14ac:dyDescent="0.3">
      <c r="A780" s="8">
        <v>42775</v>
      </c>
      <c r="B780" s="9">
        <v>131.66999999999999</v>
      </c>
      <c r="C780" s="39">
        <v>0.119999999999976</v>
      </c>
      <c r="D780" s="40">
        <v>9.1220068415033204E-4</v>
      </c>
      <c r="E780" s="9">
        <v>131.80000000000001</v>
      </c>
      <c r="F780" s="9">
        <v>129.82</v>
      </c>
      <c r="G780" s="9">
        <v>132.77000000000001</v>
      </c>
      <c r="H780" s="41">
        <v>4332420</v>
      </c>
      <c r="I780" s="9">
        <v>567180090</v>
      </c>
    </row>
    <row r="781" spans="1:9" x14ac:dyDescent="0.3">
      <c r="A781" s="8">
        <v>42774</v>
      </c>
      <c r="B781" s="9">
        <v>131.55000000000001</v>
      </c>
      <c r="C781" s="39">
        <v>-2.1399999999999899</v>
      </c>
      <c r="D781" s="40">
        <v>-1.60071807913829E-2</v>
      </c>
      <c r="E781" s="9">
        <v>133.66999999999999</v>
      </c>
      <c r="F781" s="9">
        <v>131.25</v>
      </c>
      <c r="G781" s="9">
        <v>133.66999999999999</v>
      </c>
      <c r="H781" s="41">
        <v>4439010</v>
      </c>
      <c r="I781" s="9">
        <v>586377010</v>
      </c>
    </row>
    <row r="782" spans="1:9" x14ac:dyDescent="0.3">
      <c r="A782" s="8">
        <v>42773</v>
      </c>
      <c r="B782" s="9">
        <v>133.69</v>
      </c>
      <c r="C782" s="39">
        <v>-1.41</v>
      </c>
      <c r="D782" s="40">
        <v>-1.04367135455218E-2</v>
      </c>
      <c r="E782" s="9">
        <v>135.02000000000001</v>
      </c>
      <c r="F782" s="9">
        <v>133.01</v>
      </c>
      <c r="G782" s="9">
        <v>135.04</v>
      </c>
      <c r="H782" s="41">
        <v>3011460</v>
      </c>
      <c r="I782" s="9">
        <v>402913750</v>
      </c>
    </row>
    <row r="783" spans="1:9" x14ac:dyDescent="0.3">
      <c r="A783" s="8">
        <v>42772</v>
      </c>
      <c r="B783" s="9">
        <v>135.1</v>
      </c>
      <c r="C783" s="39">
        <v>-0.68999999999999795</v>
      </c>
      <c r="D783" s="40">
        <v>-5.08137565358272E-3</v>
      </c>
      <c r="E783" s="9">
        <v>135.80000000000001</v>
      </c>
      <c r="F783" s="9">
        <v>133.55000000000001</v>
      </c>
      <c r="G783" s="9">
        <v>136.69999999999999</v>
      </c>
      <c r="H783" s="41">
        <v>3741430</v>
      </c>
      <c r="I783" s="9">
        <v>505063260</v>
      </c>
    </row>
    <row r="784" spans="1:9" x14ac:dyDescent="0.3">
      <c r="A784" s="8">
        <v>42769</v>
      </c>
      <c r="B784" s="9">
        <v>135.79</v>
      </c>
      <c r="C784" s="39">
        <v>1.62</v>
      </c>
      <c r="D784" s="40">
        <v>1.20742341805173E-2</v>
      </c>
      <c r="E784" s="9">
        <v>134.13999999999999</v>
      </c>
      <c r="F784" s="9">
        <v>131.24</v>
      </c>
      <c r="G784" s="9">
        <v>135.9</v>
      </c>
      <c r="H784" s="41">
        <v>7195480</v>
      </c>
      <c r="I784" s="9">
        <v>964559910</v>
      </c>
    </row>
    <row r="785" spans="1:9" x14ac:dyDescent="0.3">
      <c r="A785" s="8">
        <v>42768</v>
      </c>
      <c r="B785" s="9">
        <v>134.16999999999999</v>
      </c>
      <c r="C785" s="39">
        <v>-0.63000000000002399</v>
      </c>
      <c r="D785" s="40">
        <v>-4.6735905044512204E-3</v>
      </c>
      <c r="E785" s="9">
        <v>134.80000000000001</v>
      </c>
      <c r="F785" s="9">
        <v>132.34</v>
      </c>
      <c r="G785" s="9">
        <v>135.65</v>
      </c>
      <c r="H785" s="41">
        <v>4776120</v>
      </c>
      <c r="I785" s="9">
        <v>640237920</v>
      </c>
    </row>
    <row r="786" spans="1:9" x14ac:dyDescent="0.3">
      <c r="A786" s="8">
        <v>42767</v>
      </c>
      <c r="B786" s="9">
        <v>134.80000000000001</v>
      </c>
      <c r="C786" s="39">
        <v>0.60000000000002296</v>
      </c>
      <c r="D786" s="40">
        <v>4.4709388971685797E-3</v>
      </c>
      <c r="E786" s="9">
        <v>134.5</v>
      </c>
      <c r="F786" s="9">
        <v>133</v>
      </c>
      <c r="G786" s="9">
        <v>135.1</v>
      </c>
      <c r="H786" s="41">
        <v>5138050</v>
      </c>
      <c r="I786" s="9">
        <v>687824340</v>
      </c>
    </row>
    <row r="787" spans="1:9" x14ac:dyDescent="0.3">
      <c r="A787" s="8">
        <v>42766</v>
      </c>
      <c r="B787" s="9">
        <v>134.19999999999999</v>
      </c>
      <c r="C787" s="39">
        <v>-1.80000000000001</v>
      </c>
      <c r="D787" s="40">
        <v>-1.32352941176471E-2</v>
      </c>
      <c r="E787" s="9">
        <v>135.86000000000001</v>
      </c>
      <c r="F787" s="9">
        <v>134.19999999999999</v>
      </c>
      <c r="G787" s="9">
        <v>136.87</v>
      </c>
      <c r="H787" s="41">
        <v>4124040</v>
      </c>
      <c r="I787" s="9">
        <v>558165060</v>
      </c>
    </row>
    <row r="788" spans="1:9" x14ac:dyDescent="0.3">
      <c r="A788" s="8">
        <v>42765</v>
      </c>
      <c r="B788" s="9">
        <v>136</v>
      </c>
      <c r="C788" s="39">
        <v>-2.5</v>
      </c>
      <c r="D788" s="40">
        <v>-1.8050541516245501E-2</v>
      </c>
      <c r="E788" s="9">
        <v>138.69</v>
      </c>
      <c r="F788" s="9">
        <v>135.02000000000001</v>
      </c>
      <c r="G788" s="9">
        <v>138.88</v>
      </c>
      <c r="H788" s="41">
        <v>4813270</v>
      </c>
      <c r="I788" s="9">
        <v>655683910</v>
      </c>
    </row>
    <row r="789" spans="1:9" x14ac:dyDescent="0.3">
      <c r="A789" s="8">
        <v>42762</v>
      </c>
      <c r="B789" s="9">
        <v>138.5</v>
      </c>
      <c r="C789" s="39">
        <v>2.0800000000000098</v>
      </c>
      <c r="D789" s="40">
        <v>1.5247031227092899E-2</v>
      </c>
      <c r="E789" s="9">
        <v>136.44999999999999</v>
      </c>
      <c r="F789" s="9">
        <v>136.08000000000001</v>
      </c>
      <c r="G789" s="9">
        <v>139.80000000000001</v>
      </c>
      <c r="H789" s="41">
        <v>6853990</v>
      </c>
      <c r="I789" s="9">
        <v>946169740</v>
      </c>
    </row>
    <row r="790" spans="1:9" x14ac:dyDescent="0.3">
      <c r="A790" s="8">
        <v>42761</v>
      </c>
      <c r="B790" s="9">
        <v>136.41999999999999</v>
      </c>
      <c r="C790" s="39">
        <v>4.5599999999999703</v>
      </c>
      <c r="D790" s="40">
        <v>3.45821325648413E-2</v>
      </c>
      <c r="E790" s="9">
        <v>132.30000000000001</v>
      </c>
      <c r="F790" s="9">
        <v>132.21</v>
      </c>
      <c r="G790" s="9">
        <v>136.99</v>
      </c>
      <c r="H790" s="41">
        <v>7558460</v>
      </c>
      <c r="I790" s="9">
        <v>1018237870</v>
      </c>
    </row>
    <row r="791" spans="1:9" x14ac:dyDescent="0.3">
      <c r="A791" s="8">
        <v>42760</v>
      </c>
      <c r="B791" s="9">
        <v>131.86000000000001</v>
      </c>
      <c r="C791" s="39">
        <v>0.25</v>
      </c>
      <c r="D791" s="40">
        <v>1.89955170579743E-3</v>
      </c>
      <c r="E791" s="9">
        <v>131.5</v>
      </c>
      <c r="F791" s="9">
        <v>131.06</v>
      </c>
      <c r="G791" s="9">
        <v>132.44999999999999</v>
      </c>
      <c r="H791" s="41">
        <v>3979010</v>
      </c>
      <c r="I791" s="9">
        <v>524106840</v>
      </c>
    </row>
    <row r="792" spans="1:9" x14ac:dyDescent="0.3">
      <c r="A792" s="8">
        <v>42759</v>
      </c>
      <c r="B792" s="9">
        <v>131.61000000000001</v>
      </c>
      <c r="C792" s="39">
        <v>1.21000000000001</v>
      </c>
      <c r="D792" s="40">
        <v>9.2791411042945394E-3</v>
      </c>
      <c r="E792" s="9">
        <v>130.5</v>
      </c>
      <c r="F792" s="9">
        <v>130.1</v>
      </c>
      <c r="G792" s="9">
        <v>131.75</v>
      </c>
      <c r="H792" s="41">
        <v>5716280</v>
      </c>
      <c r="I792" s="9">
        <v>748301860</v>
      </c>
    </row>
    <row r="793" spans="1:9" x14ac:dyDescent="0.3">
      <c r="A793" s="8">
        <v>42758</v>
      </c>
      <c r="B793" s="9">
        <v>130.4</v>
      </c>
      <c r="C793" s="39">
        <v>-0.34999999999999398</v>
      </c>
      <c r="D793" s="40">
        <v>-2.6768642447418298E-3</v>
      </c>
      <c r="E793" s="9">
        <v>130.69999999999999</v>
      </c>
      <c r="F793" s="9">
        <v>128.55000000000001</v>
      </c>
      <c r="G793" s="9">
        <v>132.49</v>
      </c>
      <c r="H793" s="41">
        <v>4337640</v>
      </c>
      <c r="I793" s="9">
        <v>567464120</v>
      </c>
    </row>
    <row r="794" spans="1:9" x14ac:dyDescent="0.3">
      <c r="A794" s="8">
        <v>42755</v>
      </c>
      <c r="B794" s="9">
        <v>130.75</v>
      </c>
      <c r="C794" s="39">
        <v>-0.93000000000000704</v>
      </c>
      <c r="D794" s="40">
        <v>-7.0625759416768404E-3</v>
      </c>
      <c r="E794" s="9">
        <v>131.16</v>
      </c>
      <c r="F794" s="9">
        <v>129.74</v>
      </c>
      <c r="G794" s="9">
        <v>132.38999999999999</v>
      </c>
      <c r="H794" s="41">
        <v>3277230</v>
      </c>
      <c r="I794" s="9">
        <v>428830560</v>
      </c>
    </row>
    <row r="795" spans="1:9" x14ac:dyDescent="0.3">
      <c r="A795" s="8">
        <v>42754</v>
      </c>
      <c r="B795" s="9">
        <v>131.68</v>
      </c>
      <c r="C795" s="39">
        <v>0.18000000000000699</v>
      </c>
      <c r="D795" s="40">
        <v>1.36882129277572E-3</v>
      </c>
      <c r="E795" s="9">
        <v>131.80000000000001</v>
      </c>
      <c r="F795" s="9">
        <v>130.06</v>
      </c>
      <c r="G795" s="9">
        <v>134.4</v>
      </c>
      <c r="H795" s="41">
        <v>7627470</v>
      </c>
      <c r="I795" s="9">
        <v>1008919410</v>
      </c>
    </row>
    <row r="796" spans="1:9" x14ac:dyDescent="0.3">
      <c r="A796" s="8">
        <v>42753</v>
      </c>
      <c r="B796" s="9">
        <v>131.5</v>
      </c>
      <c r="C796" s="39">
        <v>1.69999999999999</v>
      </c>
      <c r="D796" s="40">
        <v>1.3097072419106201E-2</v>
      </c>
      <c r="E796" s="9">
        <v>129.99</v>
      </c>
      <c r="F796" s="9">
        <v>129.5</v>
      </c>
      <c r="G796" s="9">
        <v>131.80000000000001</v>
      </c>
      <c r="H796" s="41">
        <v>4973950</v>
      </c>
      <c r="I796" s="9">
        <v>651997030</v>
      </c>
    </row>
    <row r="797" spans="1:9" x14ac:dyDescent="0.3">
      <c r="A797" s="8">
        <v>42752</v>
      </c>
      <c r="B797" s="9">
        <v>129.80000000000001</v>
      </c>
      <c r="C797" s="39">
        <v>-3.19999999999999</v>
      </c>
      <c r="D797" s="40">
        <v>-2.4060150375939799E-2</v>
      </c>
      <c r="E797" s="9">
        <v>133.22</v>
      </c>
      <c r="F797" s="9">
        <v>129.11000000000001</v>
      </c>
      <c r="G797" s="9">
        <v>134.29</v>
      </c>
      <c r="H797" s="41">
        <v>10281790</v>
      </c>
      <c r="I797" s="9">
        <v>1347918560</v>
      </c>
    </row>
    <row r="798" spans="1:9" x14ac:dyDescent="0.3">
      <c r="A798" s="8">
        <v>42751</v>
      </c>
      <c r="B798" s="9">
        <v>133</v>
      </c>
      <c r="C798" s="39">
        <v>-1.69</v>
      </c>
      <c r="D798" s="40">
        <v>-1.2547330908011E-2</v>
      </c>
      <c r="E798" s="9">
        <v>134.69</v>
      </c>
      <c r="F798" s="9">
        <v>132.51</v>
      </c>
      <c r="G798" s="9">
        <v>135.37</v>
      </c>
      <c r="H798" s="41">
        <v>4590540</v>
      </c>
      <c r="I798" s="9">
        <v>612686180</v>
      </c>
    </row>
    <row r="799" spans="1:9" x14ac:dyDescent="0.3">
      <c r="A799" s="8">
        <v>42748</v>
      </c>
      <c r="B799" s="9">
        <v>134.69</v>
      </c>
      <c r="C799" s="39">
        <v>-2.91</v>
      </c>
      <c r="D799" s="40">
        <v>-2.11482558139535E-2</v>
      </c>
      <c r="E799" s="9">
        <v>137.04</v>
      </c>
      <c r="F799" s="9">
        <v>133.80000000000001</v>
      </c>
      <c r="G799" s="9">
        <v>137.49</v>
      </c>
      <c r="H799" s="41">
        <v>10961930</v>
      </c>
      <c r="I799" s="9">
        <v>1487103820</v>
      </c>
    </row>
    <row r="800" spans="1:9" x14ac:dyDescent="0.3">
      <c r="A800" s="8">
        <v>42747</v>
      </c>
      <c r="B800" s="9">
        <v>137.6</v>
      </c>
      <c r="C800" s="39">
        <v>2.8299999999999801</v>
      </c>
      <c r="D800" s="40">
        <v>2.0998738591674601E-2</v>
      </c>
      <c r="E800" s="9">
        <v>134.61000000000001</v>
      </c>
      <c r="F800" s="9">
        <v>133.15</v>
      </c>
      <c r="G800" s="9">
        <v>137.6</v>
      </c>
      <c r="H800" s="41">
        <v>10602680</v>
      </c>
      <c r="I800" s="9">
        <v>1435685450</v>
      </c>
    </row>
    <row r="801" spans="1:9" x14ac:dyDescent="0.3">
      <c r="A801" s="8">
        <v>42746</v>
      </c>
      <c r="B801" s="9">
        <v>134.77000000000001</v>
      </c>
      <c r="C801" s="39">
        <v>4.8200000000000198</v>
      </c>
      <c r="D801" s="40">
        <v>3.7091188918815098E-2</v>
      </c>
      <c r="E801" s="9">
        <v>129.30000000000001</v>
      </c>
      <c r="F801" s="9">
        <v>129</v>
      </c>
      <c r="G801" s="9">
        <v>134.77000000000001</v>
      </c>
      <c r="H801" s="41">
        <v>14901870</v>
      </c>
      <c r="I801" s="9">
        <v>1979205120</v>
      </c>
    </row>
    <row r="802" spans="1:9" x14ac:dyDescent="0.3">
      <c r="A802" s="8">
        <v>42745</v>
      </c>
      <c r="B802" s="9">
        <v>129.94999999999999</v>
      </c>
      <c r="C802" s="39">
        <v>2.1499999999999901</v>
      </c>
      <c r="D802" s="40">
        <v>1.68231611893583E-2</v>
      </c>
      <c r="E802" s="9">
        <v>127.8</v>
      </c>
      <c r="F802" s="9">
        <v>126.48</v>
      </c>
      <c r="G802" s="9">
        <v>130.13</v>
      </c>
      <c r="H802" s="41">
        <v>6512540</v>
      </c>
      <c r="I802" s="9">
        <v>836681280</v>
      </c>
    </row>
    <row r="803" spans="1:9" x14ac:dyDescent="0.3">
      <c r="A803" s="8">
        <v>42744</v>
      </c>
      <c r="B803" s="9">
        <v>127.8</v>
      </c>
      <c r="C803" s="39">
        <v>2.23</v>
      </c>
      <c r="D803" s="40">
        <v>1.7759018873934902E-2</v>
      </c>
      <c r="E803" s="9">
        <v>126.37</v>
      </c>
      <c r="F803" s="9">
        <v>125.02</v>
      </c>
      <c r="G803" s="9">
        <v>128.38999999999999</v>
      </c>
      <c r="H803" s="41">
        <v>7626640</v>
      </c>
      <c r="I803" s="9">
        <v>967789120</v>
      </c>
    </row>
    <row r="804" spans="1:9" x14ac:dyDescent="0.3">
      <c r="A804" s="8">
        <v>42741</v>
      </c>
      <c r="B804" s="9">
        <v>125.57</v>
      </c>
      <c r="C804" s="39">
        <v>-2.1800000000000099</v>
      </c>
      <c r="D804" s="40">
        <v>-1.70645792563601E-2</v>
      </c>
      <c r="E804" s="9">
        <v>127.75</v>
      </c>
      <c r="F804" s="9">
        <v>125.12</v>
      </c>
      <c r="G804" s="9">
        <v>128.65</v>
      </c>
      <c r="H804" s="41">
        <v>3126560</v>
      </c>
      <c r="I804" s="9">
        <v>395339130</v>
      </c>
    </row>
    <row r="805" spans="1:9" x14ac:dyDescent="0.3">
      <c r="A805" s="8">
        <v>42740</v>
      </c>
      <c r="B805" s="9">
        <v>127.75</v>
      </c>
      <c r="C805" s="39">
        <v>-2.25</v>
      </c>
      <c r="D805" s="40">
        <v>-1.7307692307692302E-2</v>
      </c>
      <c r="E805" s="9">
        <v>129.99</v>
      </c>
      <c r="F805" s="9">
        <v>126.6</v>
      </c>
      <c r="G805" s="9">
        <v>130.84</v>
      </c>
      <c r="H805" s="41">
        <v>6815420</v>
      </c>
      <c r="I805" s="9">
        <v>877144130</v>
      </c>
    </row>
    <row r="806" spans="1:9" x14ac:dyDescent="0.3">
      <c r="A806" s="8">
        <v>42739</v>
      </c>
      <c r="B806" s="9">
        <v>130</v>
      </c>
      <c r="C806" s="39">
        <v>2.0999999999999899</v>
      </c>
      <c r="D806" s="40">
        <v>1.6419077404222E-2</v>
      </c>
      <c r="E806" s="9">
        <v>128.41999999999999</v>
      </c>
      <c r="F806" s="9">
        <v>126.83</v>
      </c>
      <c r="G806" s="9">
        <v>130</v>
      </c>
      <c r="H806" s="41">
        <v>5600420</v>
      </c>
      <c r="I806" s="9">
        <v>719765710</v>
      </c>
    </row>
    <row r="807" spans="1:9" x14ac:dyDescent="0.3">
      <c r="A807" s="8">
        <v>42738</v>
      </c>
      <c r="B807" s="9">
        <v>127.9</v>
      </c>
      <c r="C807" s="39">
        <v>2.31</v>
      </c>
      <c r="D807" s="40">
        <v>1.83931841707142E-2</v>
      </c>
      <c r="E807" s="9">
        <v>125.59</v>
      </c>
      <c r="F807" s="9">
        <v>125.4</v>
      </c>
      <c r="G807" s="9">
        <v>130.41</v>
      </c>
      <c r="H807" s="41">
        <v>11977970</v>
      </c>
      <c r="I807" s="9">
        <v>1549407850</v>
      </c>
    </row>
    <row r="808" spans="1:9" x14ac:dyDescent="0.3">
      <c r="A808" s="8">
        <v>42734</v>
      </c>
      <c r="B808" s="9">
        <v>125.59</v>
      </c>
      <c r="C808" s="39">
        <v>3.14</v>
      </c>
      <c r="D808" s="40">
        <v>2.56431196406697E-2</v>
      </c>
      <c r="E808" s="9">
        <v>122.9</v>
      </c>
      <c r="F808" s="9">
        <v>122.35</v>
      </c>
      <c r="G808" s="9">
        <v>125.59</v>
      </c>
      <c r="H808" s="41">
        <v>6645800</v>
      </c>
      <c r="I808" s="9">
        <v>825930700</v>
      </c>
    </row>
    <row r="809" spans="1:9" x14ac:dyDescent="0.3">
      <c r="A809" s="8">
        <v>42733</v>
      </c>
      <c r="B809" s="9">
        <v>122.45</v>
      </c>
      <c r="C809" s="39">
        <v>1.94</v>
      </c>
      <c r="D809" s="40">
        <v>1.6098249107957801E-2</v>
      </c>
      <c r="E809" s="9">
        <v>120.9</v>
      </c>
      <c r="F809" s="9">
        <v>119.09</v>
      </c>
      <c r="G809" s="9">
        <v>123.1</v>
      </c>
      <c r="H809" s="41">
        <v>4194230</v>
      </c>
      <c r="I809" s="9">
        <v>509104100</v>
      </c>
    </row>
    <row r="810" spans="1:9" x14ac:dyDescent="0.3">
      <c r="A810" s="8">
        <v>42732</v>
      </c>
      <c r="B810" s="9">
        <v>120.51</v>
      </c>
      <c r="C810" s="39">
        <v>1.08</v>
      </c>
      <c r="D810" s="40">
        <v>9.0429540316503201E-3</v>
      </c>
      <c r="E810" s="9">
        <v>119.49</v>
      </c>
      <c r="F810" s="9">
        <v>119.14</v>
      </c>
      <c r="G810" s="9">
        <v>121.35</v>
      </c>
      <c r="H810" s="41">
        <v>3192640</v>
      </c>
      <c r="I810" s="9">
        <v>384735220</v>
      </c>
    </row>
    <row r="811" spans="1:9" x14ac:dyDescent="0.3">
      <c r="A811" s="8">
        <v>42731</v>
      </c>
      <c r="B811" s="9">
        <v>119.43</v>
      </c>
      <c r="C811" s="39">
        <v>1.28</v>
      </c>
      <c r="D811" s="40">
        <v>1.0833685992382601E-2</v>
      </c>
      <c r="E811" s="9">
        <v>118.5</v>
      </c>
      <c r="F811" s="9">
        <v>118.25</v>
      </c>
      <c r="G811" s="9">
        <v>119.49</v>
      </c>
      <c r="H811" s="41">
        <v>2124730</v>
      </c>
      <c r="I811" s="9">
        <v>252996320</v>
      </c>
    </row>
    <row r="812" spans="1:9" x14ac:dyDescent="0.3">
      <c r="A812" s="8">
        <v>42730</v>
      </c>
      <c r="B812" s="9">
        <v>118.15</v>
      </c>
      <c r="C812" s="39">
        <v>1.48</v>
      </c>
      <c r="D812" s="40">
        <v>1.26853518470901E-2</v>
      </c>
      <c r="E812" s="9">
        <v>117.25</v>
      </c>
      <c r="F812" s="9">
        <v>116.16</v>
      </c>
      <c r="G812" s="9">
        <v>119.16</v>
      </c>
      <c r="H812" s="41">
        <v>2320200</v>
      </c>
      <c r="I812" s="9">
        <v>273800670</v>
      </c>
    </row>
    <row r="813" spans="1:9" x14ac:dyDescent="0.3">
      <c r="A813" s="8">
        <v>42727</v>
      </c>
      <c r="B813" s="9">
        <v>116.67</v>
      </c>
      <c r="C813" s="39">
        <v>-0.82999999999999796</v>
      </c>
      <c r="D813" s="40">
        <v>-7.0638297872340303E-3</v>
      </c>
      <c r="E813" s="9">
        <v>117.2</v>
      </c>
      <c r="F813" s="9">
        <v>116.51</v>
      </c>
      <c r="G813" s="9">
        <v>118.4</v>
      </c>
      <c r="H813" s="41">
        <v>4181000</v>
      </c>
      <c r="I813" s="9">
        <v>490657390</v>
      </c>
    </row>
    <row r="814" spans="1:9" x14ac:dyDescent="0.3">
      <c r="A814" s="8">
        <v>42726</v>
      </c>
      <c r="B814" s="9">
        <v>117.5</v>
      </c>
      <c r="C814" s="39">
        <v>-2.9000000000000101</v>
      </c>
      <c r="D814" s="40">
        <v>-2.4086378737541599E-2</v>
      </c>
      <c r="E814" s="9">
        <v>120.2</v>
      </c>
      <c r="F814" s="9">
        <v>117.29</v>
      </c>
      <c r="G814" s="9">
        <v>120.37</v>
      </c>
      <c r="H814" s="41">
        <v>6539990</v>
      </c>
      <c r="I814" s="9">
        <v>773720740</v>
      </c>
    </row>
    <row r="815" spans="1:9" x14ac:dyDescent="0.3">
      <c r="A815" s="8">
        <v>42725</v>
      </c>
      <c r="B815" s="9">
        <v>120.4</v>
      </c>
      <c r="C815" s="39">
        <v>-2.0999999999999899</v>
      </c>
      <c r="D815" s="40">
        <v>-1.7142857142857099E-2</v>
      </c>
      <c r="E815" s="9">
        <v>122.49</v>
      </c>
      <c r="F815" s="9">
        <v>120.4</v>
      </c>
      <c r="G815" s="9">
        <v>125.5</v>
      </c>
      <c r="H815" s="41">
        <v>7584090</v>
      </c>
      <c r="I815" s="9">
        <v>926941500</v>
      </c>
    </row>
    <row r="816" spans="1:9" x14ac:dyDescent="0.3">
      <c r="A816" s="8">
        <v>42724</v>
      </c>
      <c r="B816" s="9">
        <v>122.5</v>
      </c>
      <c r="C816" s="39">
        <v>-1.5</v>
      </c>
      <c r="D816" s="40">
        <v>-1.2096774193548401E-2</v>
      </c>
      <c r="E816" s="9">
        <v>123.64</v>
      </c>
      <c r="F816" s="9">
        <v>121.54</v>
      </c>
      <c r="G816" s="9">
        <v>123.94</v>
      </c>
      <c r="H816" s="41">
        <v>5441360</v>
      </c>
      <c r="I816" s="9">
        <v>667334490</v>
      </c>
    </row>
    <row r="817" spans="1:9" x14ac:dyDescent="0.3">
      <c r="A817" s="8">
        <v>42723</v>
      </c>
      <c r="B817" s="9">
        <v>124</v>
      </c>
      <c r="C817" s="39">
        <v>1.27</v>
      </c>
      <c r="D817" s="40">
        <v>1.0347918194410499E-2</v>
      </c>
      <c r="E817" s="9">
        <v>123.8</v>
      </c>
      <c r="F817" s="9">
        <v>122.73</v>
      </c>
      <c r="G817" s="9">
        <v>124.84</v>
      </c>
      <c r="H817" s="41">
        <v>5262740</v>
      </c>
      <c r="I817" s="9">
        <v>651456380</v>
      </c>
    </row>
    <row r="818" spans="1:9" x14ac:dyDescent="0.3">
      <c r="A818" s="8">
        <v>42720</v>
      </c>
      <c r="B818" s="9">
        <v>122.73</v>
      </c>
      <c r="C818" s="39">
        <v>-2.17</v>
      </c>
      <c r="D818" s="40">
        <v>-1.7373899119295499E-2</v>
      </c>
      <c r="E818" s="9">
        <v>125.3</v>
      </c>
      <c r="F818" s="9">
        <v>122.67</v>
      </c>
      <c r="G818" s="9">
        <v>126.24</v>
      </c>
      <c r="H818" s="41">
        <v>9646890</v>
      </c>
      <c r="I818" s="9">
        <v>1192065650</v>
      </c>
    </row>
    <row r="819" spans="1:9" x14ac:dyDescent="0.3">
      <c r="A819" s="8">
        <v>42719</v>
      </c>
      <c r="B819" s="9">
        <v>124.9</v>
      </c>
      <c r="C819" s="39">
        <v>2.4000000000000101</v>
      </c>
      <c r="D819" s="40">
        <v>1.9591836734693901E-2</v>
      </c>
      <c r="E819" s="9">
        <v>122.3</v>
      </c>
      <c r="F819" s="9">
        <v>121.1</v>
      </c>
      <c r="G819" s="9">
        <v>125</v>
      </c>
      <c r="H819" s="41">
        <v>8952820</v>
      </c>
      <c r="I819" s="9">
        <v>1105992210</v>
      </c>
    </row>
    <row r="820" spans="1:9" x14ac:dyDescent="0.3">
      <c r="A820" s="8">
        <v>42718</v>
      </c>
      <c r="B820" s="9">
        <v>122.5</v>
      </c>
      <c r="C820" s="39">
        <v>-5.9600000000000097</v>
      </c>
      <c r="D820" s="40">
        <v>-4.6395765218745201E-2</v>
      </c>
      <c r="E820" s="9">
        <v>128.46</v>
      </c>
      <c r="F820" s="9">
        <v>122.34</v>
      </c>
      <c r="G820" s="9">
        <v>128.46</v>
      </c>
      <c r="H820" s="41">
        <v>12054240</v>
      </c>
      <c r="I820" s="9">
        <v>1498462800</v>
      </c>
    </row>
    <row r="821" spans="1:9" x14ac:dyDescent="0.3">
      <c r="A821" s="8">
        <v>42717</v>
      </c>
      <c r="B821" s="9">
        <v>128.46</v>
      </c>
      <c r="C821" s="39">
        <v>3.4600000000000102</v>
      </c>
      <c r="D821" s="40">
        <v>2.76800000000001E-2</v>
      </c>
      <c r="E821" s="9">
        <v>125</v>
      </c>
      <c r="F821" s="9">
        <v>123.8</v>
      </c>
      <c r="G821" s="9">
        <v>129.27000000000001</v>
      </c>
      <c r="H821" s="41">
        <v>10524420</v>
      </c>
      <c r="I821" s="9">
        <v>1340014670</v>
      </c>
    </row>
    <row r="822" spans="1:9" x14ac:dyDescent="0.3">
      <c r="A822" s="8">
        <v>42716</v>
      </c>
      <c r="B822" s="9">
        <v>125</v>
      </c>
      <c r="C822" s="39">
        <v>4.45</v>
      </c>
      <c r="D822" s="40">
        <v>3.6914143508917502E-2</v>
      </c>
      <c r="E822" s="9">
        <v>122.49</v>
      </c>
      <c r="F822" s="9">
        <v>120.72</v>
      </c>
      <c r="G822" s="9">
        <v>125.3</v>
      </c>
      <c r="H822" s="41">
        <v>15721340</v>
      </c>
      <c r="I822" s="9">
        <v>1946630290</v>
      </c>
    </row>
    <row r="823" spans="1:9" x14ac:dyDescent="0.3">
      <c r="A823" s="8">
        <v>42713</v>
      </c>
      <c r="B823" s="9">
        <v>120.55</v>
      </c>
      <c r="C823" s="39">
        <v>0.84999999999999398</v>
      </c>
      <c r="D823" s="40">
        <v>7.1010860484544197E-3</v>
      </c>
      <c r="E823" s="9">
        <v>120.04</v>
      </c>
      <c r="F823" s="9">
        <v>119.26</v>
      </c>
      <c r="G823" s="9">
        <v>122.2</v>
      </c>
      <c r="H823" s="41">
        <v>8831200</v>
      </c>
      <c r="I823" s="9">
        <v>1066100730</v>
      </c>
    </row>
    <row r="824" spans="1:9" x14ac:dyDescent="0.3">
      <c r="A824" s="8">
        <v>42712</v>
      </c>
      <c r="B824" s="9">
        <v>119.7</v>
      </c>
      <c r="C824" s="39">
        <v>1</v>
      </c>
      <c r="D824" s="40">
        <v>8.4245998315079992E-3</v>
      </c>
      <c r="E824" s="9">
        <v>119.44</v>
      </c>
      <c r="F824" s="9">
        <v>118.72</v>
      </c>
      <c r="G824" s="9">
        <v>120.5</v>
      </c>
      <c r="H824" s="41">
        <v>6760120</v>
      </c>
      <c r="I824" s="9">
        <v>808509390</v>
      </c>
    </row>
    <row r="825" spans="1:9" x14ac:dyDescent="0.3">
      <c r="A825" s="8">
        <v>42711</v>
      </c>
      <c r="B825" s="9">
        <v>118.7</v>
      </c>
      <c r="C825" s="39">
        <v>-1.1100000000000001</v>
      </c>
      <c r="D825" s="40">
        <v>-9.26466905934396E-3</v>
      </c>
      <c r="E825" s="9">
        <v>119.94</v>
      </c>
      <c r="F825" s="9">
        <v>118.7</v>
      </c>
      <c r="G825" s="9">
        <v>120.62</v>
      </c>
      <c r="H825" s="41">
        <v>4215560</v>
      </c>
      <c r="I825" s="9">
        <v>504436180</v>
      </c>
    </row>
    <row r="826" spans="1:9" x14ac:dyDescent="0.3">
      <c r="A826" s="8">
        <v>42710</v>
      </c>
      <c r="B826" s="9">
        <v>119.81</v>
      </c>
      <c r="C826" s="39">
        <v>0.35999999999999899</v>
      </c>
      <c r="D826" s="40">
        <v>3.0138133110087901E-3</v>
      </c>
      <c r="E826" s="9">
        <v>119</v>
      </c>
      <c r="F826" s="9">
        <v>118.1</v>
      </c>
      <c r="G826" s="9">
        <v>120.87</v>
      </c>
      <c r="H826" s="41">
        <v>7840760</v>
      </c>
      <c r="I826" s="9">
        <v>940139600</v>
      </c>
    </row>
    <row r="827" spans="1:9" x14ac:dyDescent="0.3">
      <c r="A827" s="8">
        <v>42709</v>
      </c>
      <c r="B827" s="9">
        <v>119.45</v>
      </c>
      <c r="C827" s="39">
        <v>2.75</v>
      </c>
      <c r="D827" s="40">
        <v>2.35646958011997E-2</v>
      </c>
      <c r="E827" s="9">
        <v>116.49</v>
      </c>
      <c r="F827" s="9">
        <v>116.27</v>
      </c>
      <c r="G827" s="9">
        <v>119.55</v>
      </c>
      <c r="H827" s="41">
        <v>7403230</v>
      </c>
      <c r="I827" s="9">
        <v>876093740</v>
      </c>
    </row>
    <row r="828" spans="1:9" x14ac:dyDescent="0.3">
      <c r="A828" s="8">
        <v>42706</v>
      </c>
      <c r="B828" s="9">
        <v>116.7</v>
      </c>
      <c r="C828" s="39">
        <v>-2.8999999999999901</v>
      </c>
      <c r="D828" s="40">
        <v>-2.4247491638795901E-2</v>
      </c>
      <c r="E828" s="9">
        <v>119.55</v>
      </c>
      <c r="F828" s="9">
        <v>116.7</v>
      </c>
      <c r="G828" s="9">
        <v>119.69</v>
      </c>
      <c r="H828" s="41">
        <v>7563440</v>
      </c>
      <c r="I828" s="9">
        <v>889619420</v>
      </c>
    </row>
    <row r="829" spans="1:9" x14ac:dyDescent="0.3">
      <c r="A829" s="8">
        <v>42705</v>
      </c>
      <c r="B829" s="9">
        <v>119.6</v>
      </c>
      <c r="C829" s="39">
        <v>1.25</v>
      </c>
      <c r="D829" s="40">
        <v>1.05618926911703E-2</v>
      </c>
      <c r="E829" s="9">
        <v>119.88</v>
      </c>
      <c r="F829" s="9">
        <v>119.14</v>
      </c>
      <c r="G829" s="9">
        <v>121.63</v>
      </c>
      <c r="H829" s="41">
        <v>10325650</v>
      </c>
      <c r="I829" s="9">
        <v>1242984740</v>
      </c>
    </row>
    <row r="830" spans="1:9" x14ac:dyDescent="0.3">
      <c r="A830" s="8">
        <v>42704</v>
      </c>
      <c r="B830" s="9">
        <v>118.35</v>
      </c>
      <c r="C830" s="39">
        <v>4.3399999999999901</v>
      </c>
      <c r="D830" s="40">
        <v>3.8066836242434801E-2</v>
      </c>
      <c r="E830" s="9">
        <v>114.3</v>
      </c>
      <c r="F830" s="9">
        <v>113.75</v>
      </c>
      <c r="G830" s="9">
        <v>119.64</v>
      </c>
      <c r="H830" s="41">
        <v>11654940</v>
      </c>
      <c r="I830" s="9">
        <v>1365877250</v>
      </c>
    </row>
    <row r="831" spans="1:9" x14ac:dyDescent="0.3">
      <c r="A831" s="8">
        <v>42703</v>
      </c>
      <c r="B831" s="9">
        <v>114.01</v>
      </c>
      <c r="C831" s="39">
        <v>-2.2899999999999898</v>
      </c>
      <c r="D831" s="40">
        <v>-1.9690455717970699E-2</v>
      </c>
      <c r="E831" s="9">
        <v>116.2</v>
      </c>
      <c r="F831" s="9">
        <v>114.01</v>
      </c>
      <c r="G831" s="9">
        <v>116.49</v>
      </c>
      <c r="H831" s="41">
        <v>8871340</v>
      </c>
      <c r="I831" s="9">
        <v>1021780360</v>
      </c>
    </row>
    <row r="832" spans="1:9" x14ac:dyDescent="0.3">
      <c r="A832" s="8">
        <v>42702</v>
      </c>
      <c r="B832" s="9">
        <v>116.3</v>
      </c>
      <c r="C832" s="39">
        <v>-1.2</v>
      </c>
      <c r="D832" s="40">
        <v>-1.0212765957446799E-2</v>
      </c>
      <c r="E832" s="9">
        <v>117.5</v>
      </c>
      <c r="F832" s="9">
        <v>115.61</v>
      </c>
      <c r="G832" s="9">
        <v>117.98</v>
      </c>
      <c r="H832" s="41">
        <v>3907640</v>
      </c>
      <c r="I832" s="9">
        <v>454211980</v>
      </c>
    </row>
    <row r="833" spans="1:9" x14ac:dyDescent="0.3">
      <c r="A833" s="8">
        <v>42699</v>
      </c>
      <c r="B833" s="9">
        <v>117.5</v>
      </c>
      <c r="C833" s="39">
        <v>-1.17</v>
      </c>
      <c r="D833" s="40">
        <v>-9.8592736159096792E-3</v>
      </c>
      <c r="E833" s="9">
        <v>118.14</v>
      </c>
      <c r="F833" s="9">
        <v>116.3</v>
      </c>
      <c r="G833" s="9">
        <v>118.7</v>
      </c>
      <c r="H833" s="41">
        <v>6857170</v>
      </c>
      <c r="I833" s="9">
        <v>805186940</v>
      </c>
    </row>
    <row r="834" spans="1:9" x14ac:dyDescent="0.3">
      <c r="A834" s="8">
        <v>42698</v>
      </c>
      <c r="B834" s="9">
        <v>118.67</v>
      </c>
      <c r="C834" s="39">
        <v>-0.32999999999999802</v>
      </c>
      <c r="D834" s="40">
        <v>-2.7731092436974599E-3</v>
      </c>
      <c r="E834" s="9">
        <v>119</v>
      </c>
      <c r="F834" s="9">
        <v>117.56</v>
      </c>
      <c r="G834" s="9">
        <v>119.67</v>
      </c>
      <c r="H834" s="41">
        <v>6972000</v>
      </c>
      <c r="I834" s="9">
        <v>827471840</v>
      </c>
    </row>
    <row r="835" spans="1:9" x14ac:dyDescent="0.3">
      <c r="A835" s="8">
        <v>42697</v>
      </c>
      <c r="B835" s="9">
        <v>119</v>
      </c>
      <c r="C835" s="39">
        <v>2.3199999999999901</v>
      </c>
      <c r="D835" s="40">
        <v>1.9883441892355101E-2</v>
      </c>
      <c r="E835" s="9">
        <v>116.95</v>
      </c>
      <c r="F835" s="9">
        <v>116.11</v>
      </c>
      <c r="G835" s="9">
        <v>119.22</v>
      </c>
      <c r="H835" s="41">
        <v>11125130</v>
      </c>
      <c r="I835" s="9">
        <v>1312440430</v>
      </c>
    </row>
    <row r="836" spans="1:9" x14ac:dyDescent="0.3">
      <c r="A836" s="8">
        <v>42696</v>
      </c>
      <c r="B836" s="9">
        <v>116.68</v>
      </c>
      <c r="C836" s="39">
        <v>3.6500000000000101</v>
      </c>
      <c r="D836" s="40">
        <v>3.2292311775634797E-2</v>
      </c>
      <c r="E836" s="9">
        <v>113.89</v>
      </c>
      <c r="F836" s="9">
        <v>113.21</v>
      </c>
      <c r="G836" s="9">
        <v>116.68</v>
      </c>
      <c r="H836" s="41">
        <v>9831660</v>
      </c>
      <c r="I836" s="9">
        <v>1132831770</v>
      </c>
    </row>
    <row r="837" spans="1:9" x14ac:dyDescent="0.3">
      <c r="A837" s="8">
        <v>42695</v>
      </c>
      <c r="B837" s="9">
        <v>113.03</v>
      </c>
      <c r="C837" s="39">
        <v>0.40999999999999698</v>
      </c>
      <c r="D837" s="40">
        <v>3.6405611791866101E-3</v>
      </c>
      <c r="E837" s="9">
        <v>113.25</v>
      </c>
      <c r="F837" s="9">
        <v>112.17</v>
      </c>
      <c r="G837" s="9">
        <v>115.45</v>
      </c>
      <c r="H837" s="41">
        <v>8819100</v>
      </c>
      <c r="I837" s="9">
        <v>1004627820</v>
      </c>
    </row>
    <row r="838" spans="1:9" x14ac:dyDescent="0.3">
      <c r="A838" s="8">
        <v>42692</v>
      </c>
      <c r="B838" s="9">
        <v>112.62</v>
      </c>
      <c r="C838" s="39">
        <v>3.62</v>
      </c>
      <c r="D838" s="40">
        <v>3.3211009174312002E-2</v>
      </c>
      <c r="E838" s="9">
        <v>109.05</v>
      </c>
      <c r="F838" s="9">
        <v>108.54</v>
      </c>
      <c r="G838" s="9">
        <v>112.7</v>
      </c>
      <c r="H838" s="41">
        <v>12234830</v>
      </c>
      <c r="I838" s="9">
        <v>1357173310</v>
      </c>
    </row>
    <row r="839" spans="1:9" x14ac:dyDescent="0.3">
      <c r="A839" s="8">
        <v>42691</v>
      </c>
      <c r="B839" s="9">
        <v>109</v>
      </c>
      <c r="C839" s="39">
        <v>-2.2999999999999998</v>
      </c>
      <c r="D839" s="40">
        <v>-2.0664869721473501E-2</v>
      </c>
      <c r="E839" s="9">
        <v>111.46</v>
      </c>
      <c r="F839" s="9">
        <v>108.52</v>
      </c>
      <c r="G839" s="9">
        <v>112.14</v>
      </c>
      <c r="H839" s="41">
        <v>14633370</v>
      </c>
      <c r="I839" s="9">
        <v>1611492430</v>
      </c>
    </row>
    <row r="840" spans="1:9" x14ac:dyDescent="0.3">
      <c r="A840" s="8">
        <v>42690</v>
      </c>
      <c r="B840" s="9">
        <v>111.3</v>
      </c>
      <c r="C840" s="39">
        <v>9.0000000000003397E-2</v>
      </c>
      <c r="D840" s="40">
        <v>8.0927974103051396E-4</v>
      </c>
      <c r="E840" s="9">
        <v>112</v>
      </c>
      <c r="F840" s="9">
        <v>110.52</v>
      </c>
      <c r="G840" s="9">
        <v>113.7</v>
      </c>
      <c r="H840" s="41">
        <v>15559880</v>
      </c>
      <c r="I840" s="9">
        <v>1747085780</v>
      </c>
    </row>
    <row r="841" spans="1:9" x14ac:dyDescent="0.3">
      <c r="A841" s="8">
        <v>42689</v>
      </c>
      <c r="B841" s="9">
        <v>111.21</v>
      </c>
      <c r="C841" s="39">
        <v>1.20999999999999</v>
      </c>
      <c r="D841" s="40">
        <v>1.09999999999999E-2</v>
      </c>
      <c r="E841" s="9">
        <v>110.59</v>
      </c>
      <c r="F841" s="9">
        <v>109.87</v>
      </c>
      <c r="G841" s="9">
        <v>112.75</v>
      </c>
      <c r="H841" s="41">
        <v>8405080</v>
      </c>
      <c r="I841" s="9">
        <v>934899550</v>
      </c>
    </row>
    <row r="842" spans="1:9" x14ac:dyDescent="0.3">
      <c r="A842" s="8">
        <v>42688</v>
      </c>
      <c r="B842" s="9">
        <v>110</v>
      </c>
      <c r="C842" s="39">
        <v>-2.2000000000000002</v>
      </c>
      <c r="D842" s="40">
        <v>-1.9607843137254902E-2</v>
      </c>
      <c r="E842" s="9">
        <v>112.73</v>
      </c>
      <c r="F842" s="9">
        <v>109.12</v>
      </c>
      <c r="G842" s="9">
        <v>113.17</v>
      </c>
      <c r="H842" s="41">
        <v>16301800</v>
      </c>
      <c r="I842" s="9">
        <v>1800367260</v>
      </c>
    </row>
    <row r="843" spans="1:9" x14ac:dyDescent="0.3">
      <c r="A843" s="8">
        <v>42685</v>
      </c>
      <c r="B843" s="9">
        <v>112.2</v>
      </c>
      <c r="C843" s="39">
        <v>-1.8</v>
      </c>
      <c r="D843" s="40">
        <v>-1.5789473684210499E-2</v>
      </c>
      <c r="E843" s="9">
        <v>114.69</v>
      </c>
      <c r="F843" s="9">
        <v>112.2</v>
      </c>
      <c r="G843" s="9">
        <v>115.27</v>
      </c>
      <c r="H843" s="41">
        <v>11657880</v>
      </c>
      <c r="I843" s="9">
        <v>1328362430</v>
      </c>
    </row>
    <row r="844" spans="1:9" x14ac:dyDescent="0.3">
      <c r="A844" s="8">
        <v>42684</v>
      </c>
      <c r="B844" s="9">
        <v>114</v>
      </c>
      <c r="C844" s="39">
        <v>1.01000000000001</v>
      </c>
      <c r="D844" s="40">
        <v>8.9388441454996501E-3</v>
      </c>
      <c r="E844" s="9">
        <v>113.7</v>
      </c>
      <c r="F844" s="9">
        <v>113.41</v>
      </c>
      <c r="G844" s="9">
        <v>118.49</v>
      </c>
      <c r="H844" s="41">
        <v>15000850</v>
      </c>
      <c r="I844" s="9">
        <v>1746150650</v>
      </c>
    </row>
    <row r="845" spans="1:9" x14ac:dyDescent="0.3">
      <c r="A845" s="8">
        <v>42683</v>
      </c>
      <c r="B845" s="9">
        <v>112.99</v>
      </c>
      <c r="C845" s="39">
        <v>1.78999999999999</v>
      </c>
      <c r="D845" s="40">
        <v>1.60971223021582E-2</v>
      </c>
      <c r="E845" s="9">
        <v>110</v>
      </c>
      <c r="F845" s="9">
        <v>108.24</v>
      </c>
      <c r="G845" s="9">
        <v>114.24</v>
      </c>
      <c r="H845" s="41">
        <v>13590440</v>
      </c>
      <c r="I845" s="9">
        <v>1521912310</v>
      </c>
    </row>
    <row r="846" spans="1:9" x14ac:dyDescent="0.3">
      <c r="A846" s="8">
        <v>42682</v>
      </c>
      <c r="B846" s="9">
        <v>111.2</v>
      </c>
      <c r="C846" s="39">
        <v>1.03</v>
      </c>
      <c r="D846" s="40">
        <v>9.3491876191340792E-3</v>
      </c>
      <c r="E846" s="9">
        <v>110.61</v>
      </c>
      <c r="F846" s="9">
        <v>110.61</v>
      </c>
      <c r="G846" s="9">
        <v>112.7</v>
      </c>
      <c r="H846" s="41">
        <v>5232540</v>
      </c>
      <c r="I846" s="9">
        <v>583804250</v>
      </c>
    </row>
    <row r="847" spans="1:9" x14ac:dyDescent="0.3">
      <c r="A847" s="8">
        <v>42681</v>
      </c>
      <c r="B847" s="9">
        <v>110.17</v>
      </c>
      <c r="C847" s="39">
        <v>-4.7399999999999904</v>
      </c>
      <c r="D847" s="40">
        <v>-4.1249673657645099E-2</v>
      </c>
      <c r="E847" s="9">
        <v>115</v>
      </c>
      <c r="F847" s="9">
        <v>110.17</v>
      </c>
      <c r="G847" s="9">
        <v>115.5</v>
      </c>
      <c r="H847" s="41">
        <v>16963140</v>
      </c>
      <c r="I847" s="9">
        <v>1907761930</v>
      </c>
    </row>
    <row r="848" spans="1:9" x14ac:dyDescent="0.3">
      <c r="A848" s="8">
        <v>42677</v>
      </c>
      <c r="B848" s="9">
        <v>114.91</v>
      </c>
      <c r="C848" s="39">
        <v>0</v>
      </c>
      <c r="D848" s="40">
        <v>0</v>
      </c>
      <c r="E848" s="9">
        <v>114.61</v>
      </c>
      <c r="F848" s="9">
        <v>114.03</v>
      </c>
      <c r="G848" s="9">
        <v>116.14</v>
      </c>
      <c r="H848" s="41">
        <v>4152810</v>
      </c>
      <c r="I848" s="9">
        <v>478686150</v>
      </c>
    </row>
    <row r="849" spans="1:9" x14ac:dyDescent="0.3">
      <c r="A849" s="8">
        <v>42676</v>
      </c>
      <c r="B849" s="9">
        <v>114.91</v>
      </c>
      <c r="C849" s="39">
        <v>0.209999999999994</v>
      </c>
      <c r="D849" s="40">
        <v>1.8308631211856499E-3</v>
      </c>
      <c r="E849" s="9">
        <v>114.7</v>
      </c>
      <c r="F849" s="9">
        <v>113.75</v>
      </c>
      <c r="G849" s="9">
        <v>115.78</v>
      </c>
      <c r="H849" s="41">
        <v>3864350</v>
      </c>
      <c r="I849" s="9">
        <v>443776980</v>
      </c>
    </row>
    <row r="850" spans="1:9" x14ac:dyDescent="0.3">
      <c r="A850" s="8">
        <v>42675</v>
      </c>
      <c r="B850" s="9">
        <v>114.7</v>
      </c>
      <c r="C850" s="39">
        <v>-2.00999999999999</v>
      </c>
      <c r="D850" s="40">
        <v>-1.7222174620854999E-2</v>
      </c>
      <c r="E850" s="9">
        <v>117.3</v>
      </c>
      <c r="F850" s="9">
        <v>114.05</v>
      </c>
      <c r="G850" s="9">
        <v>117.8</v>
      </c>
      <c r="H850" s="41">
        <v>7973280</v>
      </c>
      <c r="I850" s="9">
        <v>918516740</v>
      </c>
    </row>
    <row r="851" spans="1:9" x14ac:dyDescent="0.3">
      <c r="A851" s="8">
        <v>42674</v>
      </c>
      <c r="B851" s="9">
        <v>116.71</v>
      </c>
      <c r="C851" s="39">
        <v>-0.68000000000000704</v>
      </c>
      <c r="D851" s="40">
        <v>-5.7926569554477099E-3</v>
      </c>
      <c r="E851" s="9">
        <v>117.5</v>
      </c>
      <c r="F851" s="9">
        <v>115.21</v>
      </c>
      <c r="G851" s="9">
        <v>117.5</v>
      </c>
      <c r="H851" s="41">
        <v>6534960</v>
      </c>
      <c r="I851" s="9">
        <v>1497122100</v>
      </c>
    </row>
    <row r="852" spans="1:9" x14ac:dyDescent="0.3">
      <c r="A852" s="8">
        <v>42671</v>
      </c>
      <c r="B852" s="9">
        <v>117.39</v>
      </c>
      <c r="C852" s="39">
        <v>-1.41</v>
      </c>
      <c r="D852" s="40">
        <v>-1.1868686868686799E-2</v>
      </c>
      <c r="E852" s="9">
        <v>118.95</v>
      </c>
      <c r="F852" s="9">
        <v>116.08</v>
      </c>
      <c r="G852" s="9">
        <v>118.95</v>
      </c>
      <c r="H852" s="41">
        <v>4121200</v>
      </c>
      <c r="I852" s="9">
        <v>481596900</v>
      </c>
    </row>
    <row r="853" spans="1:9" x14ac:dyDescent="0.3">
      <c r="A853" s="8">
        <v>42670</v>
      </c>
      <c r="B853" s="9">
        <v>118.8</v>
      </c>
      <c r="C853" s="39">
        <v>1.48999999999999</v>
      </c>
      <c r="D853" s="40">
        <v>1.27013894808626E-2</v>
      </c>
      <c r="E853" s="9">
        <v>117.5</v>
      </c>
      <c r="F853" s="9">
        <v>117.31</v>
      </c>
      <c r="G853" s="9">
        <v>119.75</v>
      </c>
      <c r="H853" s="41">
        <v>3385910</v>
      </c>
      <c r="I853" s="9">
        <v>401650500</v>
      </c>
    </row>
    <row r="854" spans="1:9" x14ac:dyDescent="0.3">
      <c r="A854" s="8">
        <v>42669</v>
      </c>
      <c r="B854" s="9">
        <v>117.31</v>
      </c>
      <c r="C854" s="39">
        <v>-0.34000000000000302</v>
      </c>
      <c r="D854" s="40">
        <v>-2.8899277518062302E-3</v>
      </c>
      <c r="E854" s="9">
        <v>117.65</v>
      </c>
      <c r="F854" s="9">
        <v>116.68</v>
      </c>
      <c r="G854" s="9">
        <v>119.2</v>
      </c>
      <c r="H854" s="41">
        <v>3588770</v>
      </c>
      <c r="I854" s="9">
        <v>422904800</v>
      </c>
    </row>
    <row r="855" spans="1:9" x14ac:dyDescent="0.3">
      <c r="A855" s="8">
        <v>42668</v>
      </c>
      <c r="B855" s="9">
        <v>117.65</v>
      </c>
      <c r="C855" s="39">
        <v>4.8200000000000101</v>
      </c>
      <c r="D855" s="40">
        <v>4.2719134981831101E-2</v>
      </c>
      <c r="E855" s="9">
        <v>113.42</v>
      </c>
      <c r="F855" s="9">
        <v>112.72</v>
      </c>
      <c r="G855" s="9">
        <v>118.4</v>
      </c>
      <c r="H855" s="41">
        <v>13329250</v>
      </c>
      <c r="I855" s="9">
        <v>1547972210</v>
      </c>
    </row>
    <row r="856" spans="1:9" x14ac:dyDescent="0.3">
      <c r="A856" s="8">
        <v>42667</v>
      </c>
      <c r="B856" s="9">
        <v>112.83</v>
      </c>
      <c r="C856" s="39">
        <v>-3.17</v>
      </c>
      <c r="D856" s="40">
        <v>-2.7327586206896601E-2</v>
      </c>
      <c r="E856" s="9">
        <v>116.39</v>
      </c>
      <c r="F856" s="9">
        <v>111.75</v>
      </c>
      <c r="G856" s="9">
        <v>117.39</v>
      </c>
      <c r="H856" s="41">
        <v>9218690</v>
      </c>
      <c r="I856" s="9">
        <v>1051417450</v>
      </c>
    </row>
    <row r="857" spans="1:9" x14ac:dyDescent="0.3">
      <c r="A857" s="8">
        <v>42664</v>
      </c>
      <c r="B857" s="9">
        <v>116</v>
      </c>
      <c r="C857" s="39">
        <v>-3.06</v>
      </c>
      <c r="D857" s="40">
        <v>-2.57013270619856E-2</v>
      </c>
      <c r="E857" s="9">
        <v>119.25</v>
      </c>
      <c r="F857" s="9">
        <v>115</v>
      </c>
      <c r="G857" s="9">
        <v>119.25</v>
      </c>
      <c r="H857" s="41">
        <v>9387490</v>
      </c>
      <c r="I857" s="9">
        <v>1095060200</v>
      </c>
    </row>
    <row r="858" spans="1:9" x14ac:dyDescent="0.3">
      <c r="A858" s="8">
        <v>42663</v>
      </c>
      <c r="B858" s="9">
        <v>119.06</v>
      </c>
      <c r="C858" s="39">
        <v>-3.8499999999999899</v>
      </c>
      <c r="D858" s="40">
        <v>-3.1323732812627098E-2</v>
      </c>
      <c r="E858" s="9">
        <v>123.08</v>
      </c>
      <c r="F858" s="9">
        <v>118.8</v>
      </c>
      <c r="G858" s="9">
        <v>123.16</v>
      </c>
      <c r="H858" s="41">
        <v>6495610</v>
      </c>
      <c r="I858" s="9">
        <v>782072420</v>
      </c>
    </row>
    <row r="859" spans="1:9" x14ac:dyDescent="0.3">
      <c r="A859" s="8">
        <v>42662</v>
      </c>
      <c r="B859" s="9">
        <v>122.91</v>
      </c>
      <c r="C859" s="39">
        <v>-1.33</v>
      </c>
      <c r="D859" s="40">
        <v>-1.07050869285254E-2</v>
      </c>
      <c r="E859" s="9">
        <v>124.07</v>
      </c>
      <c r="F859" s="9">
        <v>122.9</v>
      </c>
      <c r="G859" s="9">
        <v>124.23</v>
      </c>
      <c r="H859" s="41">
        <v>2739260</v>
      </c>
      <c r="I859" s="9">
        <v>337809430</v>
      </c>
    </row>
    <row r="860" spans="1:9" x14ac:dyDescent="0.3">
      <c r="A860" s="8">
        <v>42661</v>
      </c>
      <c r="B860" s="9">
        <v>124.24</v>
      </c>
      <c r="C860" s="39">
        <v>0.739999999999995</v>
      </c>
      <c r="D860" s="40">
        <v>5.99190283400806E-3</v>
      </c>
      <c r="E860" s="9">
        <v>123.79</v>
      </c>
      <c r="F860" s="9">
        <v>122.53</v>
      </c>
      <c r="G860" s="9">
        <v>124.24</v>
      </c>
      <c r="H860" s="41">
        <v>3448160</v>
      </c>
      <c r="I860" s="9">
        <v>425053910</v>
      </c>
    </row>
    <row r="861" spans="1:9" x14ac:dyDescent="0.3">
      <c r="A861" s="8">
        <v>42660</v>
      </c>
      <c r="B861" s="9">
        <v>123.5</v>
      </c>
      <c r="C861" s="39">
        <v>-0.76999999999999602</v>
      </c>
      <c r="D861" s="40">
        <v>-6.1961857246318197E-3</v>
      </c>
      <c r="E861" s="9">
        <v>124.49</v>
      </c>
      <c r="F861" s="9">
        <v>123.12</v>
      </c>
      <c r="G861" s="9">
        <v>124.49</v>
      </c>
      <c r="H861" s="41">
        <v>3597940</v>
      </c>
      <c r="I861" s="9">
        <v>446074800</v>
      </c>
    </row>
    <row r="862" spans="1:9" x14ac:dyDescent="0.3">
      <c r="A862" s="8">
        <v>42657</v>
      </c>
      <c r="B862" s="9">
        <v>124.27</v>
      </c>
      <c r="C862" s="39">
        <v>0.71999999999999897</v>
      </c>
      <c r="D862" s="40">
        <v>5.8276001618777704E-3</v>
      </c>
      <c r="E862" s="9">
        <v>123.95</v>
      </c>
      <c r="F862" s="9">
        <v>123.17</v>
      </c>
      <c r="G862" s="9">
        <v>124.8</v>
      </c>
      <c r="H862" s="41">
        <v>3486830</v>
      </c>
      <c r="I862" s="9">
        <v>432171490</v>
      </c>
    </row>
    <row r="863" spans="1:9" x14ac:dyDescent="0.3">
      <c r="A863" s="8">
        <v>42656</v>
      </c>
      <c r="B863" s="9">
        <v>123.55</v>
      </c>
      <c r="C863" s="39">
        <v>-0.5</v>
      </c>
      <c r="D863" s="40">
        <v>-4.0306328093510698E-3</v>
      </c>
      <c r="E863" s="9">
        <v>124</v>
      </c>
      <c r="F863" s="9">
        <v>122.62</v>
      </c>
      <c r="G863" s="9">
        <v>124.48</v>
      </c>
      <c r="H863" s="41">
        <v>3119960</v>
      </c>
      <c r="I863" s="9">
        <v>385123250</v>
      </c>
    </row>
    <row r="864" spans="1:9" x14ac:dyDescent="0.3">
      <c r="A864" s="8">
        <v>42655</v>
      </c>
      <c r="B864" s="9">
        <v>124.05</v>
      </c>
      <c r="C864" s="39">
        <v>4.9999999999997199E-2</v>
      </c>
      <c r="D864" s="40">
        <v>4.0322580645159003E-4</v>
      </c>
      <c r="E864" s="9">
        <v>124.21</v>
      </c>
      <c r="F864" s="9">
        <v>123.28</v>
      </c>
      <c r="G864" s="9">
        <v>125.22</v>
      </c>
      <c r="H864" s="41">
        <v>6923260</v>
      </c>
      <c r="I864" s="9">
        <v>861262490</v>
      </c>
    </row>
    <row r="865" spans="1:9" x14ac:dyDescent="0.3">
      <c r="A865" s="8">
        <v>42654</v>
      </c>
      <c r="B865" s="9">
        <v>124</v>
      </c>
      <c r="C865" s="39">
        <v>0.70999999999999397</v>
      </c>
      <c r="D865" s="40">
        <v>5.7587801119311699E-3</v>
      </c>
      <c r="E865" s="9">
        <v>123.33</v>
      </c>
      <c r="F865" s="9">
        <v>122.2</v>
      </c>
      <c r="G865" s="9">
        <v>124.64</v>
      </c>
      <c r="H865" s="41">
        <v>7064900</v>
      </c>
      <c r="I865" s="9">
        <v>872496130</v>
      </c>
    </row>
    <row r="866" spans="1:9" x14ac:dyDescent="0.3">
      <c r="A866" s="8">
        <v>42653</v>
      </c>
      <c r="B866" s="9">
        <v>123.29</v>
      </c>
      <c r="C866" s="39">
        <v>1.62</v>
      </c>
      <c r="D866" s="40">
        <v>1.33147037067478E-2</v>
      </c>
      <c r="E866" s="9">
        <v>121.94</v>
      </c>
      <c r="F866" s="9">
        <v>121.27</v>
      </c>
      <c r="G866" s="9">
        <v>124.1</v>
      </c>
      <c r="H866" s="41">
        <v>5527270</v>
      </c>
      <c r="I866" s="9">
        <v>679340340</v>
      </c>
    </row>
    <row r="867" spans="1:9" x14ac:dyDescent="0.3">
      <c r="A867" s="8">
        <v>42650</v>
      </c>
      <c r="B867" s="9">
        <v>121.67</v>
      </c>
      <c r="C867" s="39">
        <v>-0.57999999999999796</v>
      </c>
      <c r="D867" s="40">
        <v>-4.7443762781186E-3</v>
      </c>
      <c r="E867" s="9">
        <v>122.5</v>
      </c>
      <c r="F867" s="9">
        <v>120.82</v>
      </c>
      <c r="G867" s="9">
        <v>123.25</v>
      </c>
      <c r="H867" s="41">
        <v>6537520</v>
      </c>
      <c r="I867" s="9">
        <v>795160080</v>
      </c>
    </row>
    <row r="868" spans="1:9" x14ac:dyDescent="0.3">
      <c r="A868" s="8">
        <v>42649</v>
      </c>
      <c r="B868" s="9">
        <v>122.25</v>
      </c>
      <c r="C868" s="39">
        <v>-0.34999999999999398</v>
      </c>
      <c r="D868" s="40">
        <v>-2.8548123980423699E-3</v>
      </c>
      <c r="E868" s="9">
        <v>122.52</v>
      </c>
      <c r="F868" s="9">
        <v>121.23</v>
      </c>
      <c r="G868" s="9">
        <v>122.88</v>
      </c>
      <c r="H868" s="41">
        <v>2671430</v>
      </c>
      <c r="I868" s="9">
        <v>325715080</v>
      </c>
    </row>
    <row r="869" spans="1:9" x14ac:dyDescent="0.3">
      <c r="A869" s="8">
        <v>42648</v>
      </c>
      <c r="B869" s="9">
        <v>122.6</v>
      </c>
      <c r="C869" s="39">
        <v>2.3999999999999901</v>
      </c>
      <c r="D869" s="40">
        <v>1.99667221297836E-2</v>
      </c>
      <c r="E869" s="9">
        <v>121.95</v>
      </c>
      <c r="F869" s="9">
        <v>120.69</v>
      </c>
      <c r="G869" s="9">
        <v>123.5</v>
      </c>
      <c r="H869" s="41">
        <v>11137100</v>
      </c>
      <c r="I869" s="9">
        <v>1359800000</v>
      </c>
    </row>
    <row r="870" spans="1:9" x14ac:dyDescent="0.3">
      <c r="A870" s="8">
        <v>42647</v>
      </c>
      <c r="B870" s="9">
        <v>120.2</v>
      </c>
      <c r="C870" s="39">
        <v>-7.47</v>
      </c>
      <c r="D870" s="40">
        <v>-5.8510221665230698E-2</v>
      </c>
      <c r="E870" s="9">
        <v>127.35</v>
      </c>
      <c r="F870" s="9">
        <v>120.2</v>
      </c>
      <c r="G870" s="9">
        <v>127.88</v>
      </c>
      <c r="H870" s="41">
        <v>9196950</v>
      </c>
      <c r="I870" s="9">
        <v>1140140650</v>
      </c>
    </row>
    <row r="871" spans="1:9" x14ac:dyDescent="0.3">
      <c r="A871" s="8">
        <v>42646</v>
      </c>
      <c r="B871" s="9">
        <v>127.67</v>
      </c>
      <c r="C871" s="39">
        <v>1.0700000000000101</v>
      </c>
      <c r="D871" s="40">
        <v>8.45181674565567E-3</v>
      </c>
      <c r="E871" s="9">
        <v>127.29</v>
      </c>
      <c r="F871" s="9">
        <v>126.07</v>
      </c>
      <c r="G871" s="9">
        <v>128.97999999999999</v>
      </c>
      <c r="H871" s="41">
        <v>4693390</v>
      </c>
      <c r="I871" s="9">
        <v>598349160</v>
      </c>
    </row>
    <row r="872" spans="1:9" x14ac:dyDescent="0.3">
      <c r="A872" s="8">
        <v>42643</v>
      </c>
      <c r="B872" s="9">
        <v>126.6</v>
      </c>
      <c r="C872" s="39">
        <v>1.4199999999999899</v>
      </c>
      <c r="D872" s="40">
        <v>1.13436651222239E-2</v>
      </c>
      <c r="E872" s="9">
        <v>124.81</v>
      </c>
      <c r="F872" s="9">
        <v>123.05</v>
      </c>
      <c r="G872" s="9">
        <v>127.8</v>
      </c>
      <c r="H872" s="41">
        <v>7825290</v>
      </c>
      <c r="I872" s="9">
        <v>978339360</v>
      </c>
    </row>
    <row r="873" spans="1:9" x14ac:dyDescent="0.3">
      <c r="A873" s="8">
        <v>42642</v>
      </c>
      <c r="B873" s="9">
        <v>125.18</v>
      </c>
      <c r="C873" s="39">
        <v>1.29000000000001</v>
      </c>
      <c r="D873" s="40">
        <v>1.0412462668496301E-2</v>
      </c>
      <c r="E873" s="9">
        <v>125.88</v>
      </c>
      <c r="F873" s="9">
        <v>124.31</v>
      </c>
      <c r="G873" s="9">
        <v>126.89</v>
      </c>
      <c r="H873" s="41">
        <v>6508310</v>
      </c>
      <c r="I873" s="9">
        <v>818370440</v>
      </c>
    </row>
    <row r="874" spans="1:9" x14ac:dyDescent="0.3">
      <c r="A874" s="8">
        <v>42641</v>
      </c>
      <c r="B874" s="9">
        <v>123.89</v>
      </c>
      <c r="C874" s="39">
        <v>0.89000000000000101</v>
      </c>
      <c r="D874" s="40">
        <v>7.2357723577235796E-3</v>
      </c>
      <c r="E874" s="9">
        <v>123</v>
      </c>
      <c r="F874" s="9">
        <v>122.52</v>
      </c>
      <c r="G874" s="9">
        <v>125.77</v>
      </c>
      <c r="H874" s="41">
        <v>3685880</v>
      </c>
      <c r="I874" s="9">
        <v>458927210</v>
      </c>
    </row>
    <row r="875" spans="1:9" x14ac:dyDescent="0.3">
      <c r="A875" s="8">
        <v>42640</v>
      </c>
      <c r="B875" s="9">
        <v>123</v>
      </c>
      <c r="C875" s="39">
        <v>-4.45</v>
      </c>
      <c r="D875" s="40">
        <v>-3.4915653197332301E-2</v>
      </c>
      <c r="E875" s="9">
        <v>127.7</v>
      </c>
      <c r="F875" s="9">
        <v>123</v>
      </c>
      <c r="G875" s="9">
        <v>127.7</v>
      </c>
      <c r="H875" s="41">
        <v>6789460</v>
      </c>
      <c r="I875" s="9">
        <v>844335340</v>
      </c>
    </row>
    <row r="876" spans="1:9" x14ac:dyDescent="0.3">
      <c r="A876" s="8">
        <v>42639</v>
      </c>
      <c r="B876" s="9">
        <v>127.45</v>
      </c>
      <c r="C876" s="39">
        <v>-2.1499999999999901</v>
      </c>
      <c r="D876" s="40">
        <v>-1.6589506172839399E-2</v>
      </c>
      <c r="E876" s="9">
        <v>129</v>
      </c>
      <c r="F876" s="9">
        <v>126.25</v>
      </c>
      <c r="G876" s="9">
        <v>129</v>
      </c>
      <c r="H876" s="41">
        <v>4392220</v>
      </c>
      <c r="I876" s="9">
        <v>559214160</v>
      </c>
    </row>
    <row r="877" spans="1:9" x14ac:dyDescent="0.3">
      <c r="A877" s="8">
        <v>42636</v>
      </c>
      <c r="B877" s="9">
        <v>129.6</v>
      </c>
      <c r="C877" s="39">
        <v>-1.28999999999999</v>
      </c>
      <c r="D877" s="40">
        <v>-9.8556039422415202E-3</v>
      </c>
      <c r="E877" s="9">
        <v>130.88999999999999</v>
      </c>
      <c r="F877" s="9">
        <v>128.51</v>
      </c>
      <c r="G877" s="9">
        <v>131.5</v>
      </c>
      <c r="H877" s="41">
        <v>4115980</v>
      </c>
      <c r="I877" s="9">
        <v>531763460</v>
      </c>
    </row>
    <row r="878" spans="1:9" x14ac:dyDescent="0.3">
      <c r="A878" s="8">
        <v>42635</v>
      </c>
      <c r="B878" s="9">
        <v>130.88999999999999</v>
      </c>
      <c r="C878" s="39">
        <v>3.5799999999999801</v>
      </c>
      <c r="D878" s="40">
        <v>2.8120336187259301E-2</v>
      </c>
      <c r="E878" s="9">
        <v>128.49</v>
      </c>
      <c r="F878" s="9">
        <v>128</v>
      </c>
      <c r="G878" s="9">
        <v>130.88999999999999</v>
      </c>
      <c r="H878" s="41">
        <v>6072530</v>
      </c>
      <c r="I878" s="9">
        <v>788276430</v>
      </c>
    </row>
    <row r="879" spans="1:9" x14ac:dyDescent="0.3">
      <c r="A879" s="8">
        <v>42634</v>
      </c>
      <c r="B879" s="9">
        <v>127.31</v>
      </c>
      <c r="C879" s="39">
        <v>-0.189999999999998</v>
      </c>
      <c r="D879" s="40">
        <v>-1.49019607843135E-3</v>
      </c>
      <c r="E879" s="9">
        <v>127.99</v>
      </c>
      <c r="F879" s="9">
        <v>126.93</v>
      </c>
      <c r="G879" s="9">
        <v>129.5</v>
      </c>
      <c r="H879" s="41">
        <v>4866770</v>
      </c>
      <c r="I879" s="9">
        <v>625580380</v>
      </c>
    </row>
    <row r="880" spans="1:9" x14ac:dyDescent="0.3">
      <c r="A880" s="8">
        <v>42633</v>
      </c>
      <c r="B880" s="9">
        <v>127.5</v>
      </c>
      <c r="C880" s="39">
        <v>0.20000000000000301</v>
      </c>
      <c r="D880" s="40">
        <v>1.57109190887669E-3</v>
      </c>
      <c r="E880" s="9">
        <v>127.3</v>
      </c>
      <c r="F880" s="9">
        <v>125.98</v>
      </c>
      <c r="G880" s="9">
        <v>127.77</v>
      </c>
      <c r="H880" s="41">
        <v>4980010</v>
      </c>
      <c r="I880" s="9">
        <v>633443900</v>
      </c>
    </row>
    <row r="881" spans="1:9" x14ac:dyDescent="0.3">
      <c r="A881" s="8">
        <v>42632</v>
      </c>
      <c r="B881" s="9">
        <v>127.3</v>
      </c>
      <c r="C881" s="39">
        <v>4.3099999999999996</v>
      </c>
      <c r="D881" s="40">
        <v>3.5043499471501802E-2</v>
      </c>
      <c r="E881" s="9">
        <v>123</v>
      </c>
      <c r="F881" s="9">
        <v>122.5</v>
      </c>
      <c r="G881" s="9">
        <v>127.6</v>
      </c>
      <c r="H881" s="41">
        <v>6097110</v>
      </c>
      <c r="I881" s="9">
        <v>768301370</v>
      </c>
    </row>
    <row r="882" spans="1:9" x14ac:dyDescent="0.3">
      <c r="A882" s="8">
        <v>42629</v>
      </c>
      <c r="B882" s="9">
        <v>122.99</v>
      </c>
      <c r="C882" s="39">
        <v>0.59999999999999398</v>
      </c>
      <c r="D882" s="40">
        <v>4.9023613040280597E-3</v>
      </c>
      <c r="E882" s="9">
        <v>122</v>
      </c>
      <c r="F882" s="9">
        <v>121.42</v>
      </c>
      <c r="G882" s="9">
        <v>122.99</v>
      </c>
      <c r="H882" s="41">
        <v>5830460</v>
      </c>
      <c r="I882" s="9">
        <v>711520930</v>
      </c>
    </row>
    <row r="883" spans="1:9" x14ac:dyDescent="0.3">
      <c r="A883" s="8">
        <v>42628</v>
      </c>
      <c r="B883" s="9">
        <v>122.39</v>
      </c>
      <c r="C883" s="39">
        <v>0.89000000000000101</v>
      </c>
      <c r="D883" s="40">
        <v>7.3251028806584403E-3</v>
      </c>
      <c r="E883" s="9">
        <v>121.5</v>
      </c>
      <c r="F883" s="9">
        <v>120.82</v>
      </c>
      <c r="G883" s="9">
        <v>122.48</v>
      </c>
      <c r="H883" s="41">
        <v>6582470</v>
      </c>
      <c r="I883" s="9">
        <v>800987170</v>
      </c>
    </row>
    <row r="884" spans="1:9" x14ac:dyDescent="0.3">
      <c r="A884" s="8">
        <v>42627</v>
      </c>
      <c r="B884" s="9">
        <v>121.5</v>
      </c>
      <c r="C884" s="39">
        <v>-0.68999999999999795</v>
      </c>
      <c r="D884" s="40">
        <v>-5.6469432850478601E-3</v>
      </c>
      <c r="E884" s="9">
        <v>122.55</v>
      </c>
      <c r="F884" s="9">
        <v>120.85</v>
      </c>
      <c r="G884" s="9">
        <v>122.79</v>
      </c>
      <c r="H884" s="41">
        <v>5163820</v>
      </c>
      <c r="I884" s="9">
        <v>627241760</v>
      </c>
    </row>
    <row r="885" spans="1:9" x14ac:dyDescent="0.3">
      <c r="A885" s="8">
        <v>42626</v>
      </c>
      <c r="B885" s="9">
        <v>122.19</v>
      </c>
      <c r="C885" s="39">
        <v>-4.4800000000000004</v>
      </c>
      <c r="D885" s="40">
        <v>-3.5367490329201903E-2</v>
      </c>
      <c r="E885" s="9">
        <v>127.17</v>
      </c>
      <c r="F885" s="9">
        <v>121.85</v>
      </c>
      <c r="G885" s="9">
        <v>127.37</v>
      </c>
      <c r="H885" s="41">
        <v>8530950</v>
      </c>
      <c r="I885" s="9">
        <v>1050974970</v>
      </c>
    </row>
    <row r="886" spans="1:9" x14ac:dyDescent="0.3">
      <c r="A886" s="8">
        <v>42625</v>
      </c>
      <c r="B886" s="9">
        <v>126.67</v>
      </c>
      <c r="C886" s="39">
        <v>0.12000000000000501</v>
      </c>
      <c r="D886" s="40">
        <v>9.4824180165945903E-4</v>
      </c>
      <c r="E886" s="9">
        <v>126.1</v>
      </c>
      <c r="F886" s="9">
        <v>126.01</v>
      </c>
      <c r="G886" s="9">
        <v>127.83</v>
      </c>
      <c r="H886" s="41">
        <v>2372180</v>
      </c>
      <c r="I886" s="9">
        <v>301339320</v>
      </c>
    </row>
    <row r="887" spans="1:9" x14ac:dyDescent="0.3">
      <c r="A887" s="8">
        <v>42622</v>
      </c>
      <c r="B887" s="9">
        <v>126.55</v>
      </c>
      <c r="C887" s="39">
        <v>-2.6499999999999901</v>
      </c>
      <c r="D887" s="40">
        <v>-2.0510835913312601E-2</v>
      </c>
      <c r="E887" s="9">
        <v>128.72999999999999</v>
      </c>
      <c r="F887" s="9">
        <v>126.48</v>
      </c>
      <c r="G887" s="9">
        <v>129.19</v>
      </c>
      <c r="H887" s="41">
        <v>2904740</v>
      </c>
      <c r="I887" s="9">
        <v>369519270</v>
      </c>
    </row>
    <row r="888" spans="1:9" x14ac:dyDescent="0.3">
      <c r="A888" s="8">
        <v>42621</v>
      </c>
      <c r="B888" s="9">
        <v>129.19999999999999</v>
      </c>
      <c r="C888" s="39">
        <v>-0.100000000000023</v>
      </c>
      <c r="D888" s="40">
        <v>-7.7339520494990499E-4</v>
      </c>
      <c r="E888" s="9">
        <v>129.5</v>
      </c>
      <c r="F888" s="9">
        <v>128.69999999999999</v>
      </c>
      <c r="G888" s="9">
        <v>129.78</v>
      </c>
      <c r="H888" s="41">
        <v>2629740</v>
      </c>
      <c r="I888" s="9">
        <v>339724600</v>
      </c>
    </row>
    <row r="889" spans="1:9" x14ac:dyDescent="0.3">
      <c r="A889" s="8">
        <v>42620</v>
      </c>
      <c r="B889" s="9">
        <v>129.30000000000001</v>
      </c>
      <c r="C889" s="39">
        <v>-1.1699999999999899</v>
      </c>
      <c r="D889" s="40">
        <v>-8.9675787537363896E-3</v>
      </c>
      <c r="E889" s="9">
        <v>130.4</v>
      </c>
      <c r="F889" s="9">
        <v>128.30000000000001</v>
      </c>
      <c r="G889" s="9">
        <v>130.4</v>
      </c>
      <c r="H889" s="41">
        <v>2811980</v>
      </c>
      <c r="I889" s="9">
        <v>363230040</v>
      </c>
    </row>
    <row r="890" spans="1:9" x14ac:dyDescent="0.3">
      <c r="A890" s="8">
        <v>42619</v>
      </c>
      <c r="B890" s="9">
        <v>130.47</v>
      </c>
      <c r="C890" s="39">
        <v>1.1800000000000099</v>
      </c>
      <c r="D890" s="40">
        <v>9.1267692783665207E-3</v>
      </c>
      <c r="E890" s="9">
        <v>129.5</v>
      </c>
      <c r="F890" s="9">
        <v>127.45</v>
      </c>
      <c r="G890" s="9">
        <v>130.47</v>
      </c>
      <c r="H890" s="41">
        <v>2654230</v>
      </c>
      <c r="I890" s="9">
        <v>342871240</v>
      </c>
    </row>
    <row r="891" spans="1:9" x14ac:dyDescent="0.3">
      <c r="A891" s="8">
        <v>42618</v>
      </c>
      <c r="B891" s="9">
        <v>129.29</v>
      </c>
      <c r="C891" s="39">
        <v>0.84000000000000297</v>
      </c>
      <c r="D891" s="40">
        <v>6.5395095367847701E-3</v>
      </c>
      <c r="E891" s="9">
        <v>128.44</v>
      </c>
      <c r="F891" s="9">
        <v>128.41999999999999</v>
      </c>
      <c r="G891" s="9">
        <v>129.72</v>
      </c>
      <c r="H891" s="41">
        <v>2871850</v>
      </c>
      <c r="I891" s="9">
        <v>371056420</v>
      </c>
    </row>
    <row r="892" spans="1:9" x14ac:dyDescent="0.3">
      <c r="A892" s="8">
        <v>42615</v>
      </c>
      <c r="B892" s="9">
        <v>128.44999999999999</v>
      </c>
      <c r="C892" s="39">
        <v>1.6499999999999899</v>
      </c>
      <c r="D892" s="40">
        <v>1.30126182965299E-2</v>
      </c>
      <c r="E892" s="9">
        <v>127.29</v>
      </c>
      <c r="F892" s="9">
        <v>126.33</v>
      </c>
      <c r="G892" s="9">
        <v>128.57</v>
      </c>
      <c r="H892" s="41">
        <v>4634820</v>
      </c>
      <c r="I892" s="9">
        <v>590844700</v>
      </c>
    </row>
    <row r="893" spans="1:9" x14ac:dyDescent="0.3">
      <c r="A893" s="8">
        <v>42614</v>
      </c>
      <c r="B893" s="9">
        <v>126.8</v>
      </c>
      <c r="C893" s="39">
        <v>-0.26999999999999602</v>
      </c>
      <c r="D893" s="40">
        <v>-2.1248130951443799E-3</v>
      </c>
      <c r="E893" s="9">
        <v>127.05</v>
      </c>
      <c r="F893" s="9">
        <v>126.31</v>
      </c>
      <c r="G893" s="9">
        <v>127.98</v>
      </c>
      <c r="H893" s="41">
        <v>2826450</v>
      </c>
      <c r="I893" s="9">
        <v>359289800</v>
      </c>
    </row>
    <row r="894" spans="1:9" x14ac:dyDescent="0.3">
      <c r="A894" s="8">
        <v>42613</v>
      </c>
      <c r="B894" s="9">
        <v>127.07</v>
      </c>
      <c r="C894" s="39">
        <v>-3.56</v>
      </c>
      <c r="D894" s="40">
        <v>-2.72525453571155E-2</v>
      </c>
      <c r="E894" s="9">
        <v>130.6</v>
      </c>
      <c r="F894" s="9">
        <v>126.01</v>
      </c>
      <c r="G894" s="9">
        <v>131.58000000000001</v>
      </c>
      <c r="H894" s="41">
        <v>6749080</v>
      </c>
      <c r="I894" s="9">
        <v>864519320</v>
      </c>
    </row>
    <row r="895" spans="1:9" x14ac:dyDescent="0.3">
      <c r="A895" s="8">
        <v>42612</v>
      </c>
      <c r="B895" s="9">
        <v>130.63</v>
      </c>
      <c r="C895" s="39">
        <v>-1.71000000000001</v>
      </c>
      <c r="D895" s="40">
        <v>-1.29212634124226E-2</v>
      </c>
      <c r="E895" s="9">
        <v>132.29</v>
      </c>
      <c r="F895" s="9">
        <v>130.5</v>
      </c>
      <c r="G895" s="9">
        <v>132.34</v>
      </c>
      <c r="H895" s="41">
        <v>2753910</v>
      </c>
      <c r="I895" s="9">
        <v>362038460</v>
      </c>
    </row>
    <row r="896" spans="1:9" x14ac:dyDescent="0.3">
      <c r="A896" s="8">
        <v>42611</v>
      </c>
      <c r="B896" s="9">
        <v>132.34</v>
      </c>
      <c r="C896" s="39">
        <v>1.59</v>
      </c>
      <c r="D896" s="40">
        <v>1.21606118546845E-2</v>
      </c>
      <c r="E896" s="9">
        <v>130.30000000000001</v>
      </c>
      <c r="F896" s="9">
        <v>129.5</v>
      </c>
      <c r="G896" s="9">
        <v>132.4</v>
      </c>
      <c r="H896" s="41">
        <v>3023510</v>
      </c>
      <c r="I896" s="9">
        <v>396744020</v>
      </c>
    </row>
    <row r="897" spans="1:9" x14ac:dyDescent="0.3">
      <c r="A897" s="8">
        <v>42608</v>
      </c>
      <c r="B897" s="9">
        <v>130.75</v>
      </c>
      <c r="C897" s="39">
        <v>3.73999999999999</v>
      </c>
      <c r="D897" s="40">
        <v>2.9446500275568801E-2</v>
      </c>
      <c r="E897" s="9">
        <v>127.01</v>
      </c>
      <c r="F897" s="9">
        <v>126.7</v>
      </c>
      <c r="G897" s="9">
        <v>131.35</v>
      </c>
      <c r="H897" s="41">
        <v>5793320</v>
      </c>
      <c r="I897" s="9">
        <v>749795180</v>
      </c>
    </row>
    <row r="898" spans="1:9" x14ac:dyDescent="0.3">
      <c r="A898" s="8">
        <v>42607</v>
      </c>
      <c r="B898" s="9">
        <v>127.01</v>
      </c>
      <c r="C898" s="39">
        <v>1.00000000000051E-2</v>
      </c>
      <c r="D898" s="40">
        <v>7.8740157480355194E-5</v>
      </c>
      <c r="E898" s="9">
        <v>126.99</v>
      </c>
      <c r="F898" s="9">
        <v>126.22</v>
      </c>
      <c r="G898" s="9">
        <v>128</v>
      </c>
      <c r="H898" s="41">
        <v>3617380</v>
      </c>
      <c r="I898" s="9">
        <v>458347420</v>
      </c>
    </row>
    <row r="899" spans="1:9" x14ac:dyDescent="0.3">
      <c r="A899" s="8">
        <v>42606</v>
      </c>
      <c r="B899" s="9">
        <v>127</v>
      </c>
      <c r="C899" s="39">
        <v>2.0999999999999899</v>
      </c>
      <c r="D899" s="40">
        <v>1.68134507606084E-2</v>
      </c>
      <c r="E899" s="9">
        <v>124.27</v>
      </c>
      <c r="F899" s="9">
        <v>124.15</v>
      </c>
      <c r="G899" s="9">
        <v>127</v>
      </c>
      <c r="H899" s="41">
        <v>3312040</v>
      </c>
      <c r="I899" s="9">
        <v>414849100</v>
      </c>
    </row>
    <row r="900" spans="1:9" x14ac:dyDescent="0.3">
      <c r="A900" s="8">
        <v>42605</v>
      </c>
      <c r="B900" s="9">
        <v>124.9</v>
      </c>
      <c r="C900" s="39">
        <v>-0.64999999999999103</v>
      </c>
      <c r="D900" s="40">
        <v>-5.1772202309836E-3</v>
      </c>
      <c r="E900" s="9">
        <v>125.43</v>
      </c>
      <c r="F900" s="9">
        <v>124.2</v>
      </c>
      <c r="G900" s="9">
        <v>126.37</v>
      </c>
      <c r="H900" s="41">
        <v>2988990</v>
      </c>
      <c r="I900" s="9">
        <v>373155030</v>
      </c>
    </row>
    <row r="901" spans="1:9" x14ac:dyDescent="0.3">
      <c r="A901" s="8">
        <v>42604</v>
      </c>
      <c r="B901" s="9">
        <v>125.55</v>
      </c>
      <c r="C901" s="39">
        <v>-0.45000000000000301</v>
      </c>
      <c r="D901" s="40">
        <v>-3.57142857142859E-3</v>
      </c>
      <c r="E901" s="9">
        <v>125.74</v>
      </c>
      <c r="F901" s="9">
        <v>124.62</v>
      </c>
      <c r="G901" s="9">
        <v>126.99</v>
      </c>
      <c r="H901" s="41">
        <v>3284360</v>
      </c>
      <c r="I901" s="9">
        <v>412062480</v>
      </c>
    </row>
    <row r="902" spans="1:9" x14ac:dyDescent="0.3">
      <c r="A902" s="8">
        <v>42601</v>
      </c>
      <c r="B902" s="9">
        <v>126</v>
      </c>
      <c r="C902" s="39">
        <v>-0.59999999999999398</v>
      </c>
      <c r="D902" s="40">
        <v>-4.7393364928909497E-3</v>
      </c>
      <c r="E902" s="9">
        <v>126.9</v>
      </c>
      <c r="F902" s="9">
        <v>125.5</v>
      </c>
      <c r="G902" s="9">
        <v>127.8</v>
      </c>
      <c r="H902" s="41">
        <v>3840620</v>
      </c>
      <c r="I902" s="9">
        <v>485571120</v>
      </c>
    </row>
    <row r="903" spans="1:9" x14ac:dyDescent="0.3">
      <c r="A903" s="8">
        <v>42600</v>
      </c>
      <c r="B903" s="9">
        <v>126.6</v>
      </c>
      <c r="C903" s="39">
        <v>-1.00000000000051E-2</v>
      </c>
      <c r="D903" s="40">
        <v>-7.8982702788129799E-5</v>
      </c>
      <c r="E903" s="9">
        <v>127</v>
      </c>
      <c r="F903" s="9">
        <v>126.03</v>
      </c>
      <c r="G903" s="9">
        <v>127.87</v>
      </c>
      <c r="H903" s="41">
        <v>3247690</v>
      </c>
      <c r="I903" s="9">
        <v>412270530</v>
      </c>
    </row>
    <row r="904" spans="1:9" x14ac:dyDescent="0.3">
      <c r="A904" s="8">
        <v>42599</v>
      </c>
      <c r="B904" s="9">
        <v>126.61</v>
      </c>
      <c r="C904" s="39">
        <v>-2.83</v>
      </c>
      <c r="D904" s="40">
        <v>-2.18634116192831E-2</v>
      </c>
      <c r="E904" s="9">
        <v>127</v>
      </c>
      <c r="F904" s="9">
        <v>125.52</v>
      </c>
      <c r="G904" s="9">
        <v>128.35</v>
      </c>
      <c r="H904" s="41">
        <v>9699360</v>
      </c>
      <c r="I904" s="9">
        <v>1235006460</v>
      </c>
    </row>
    <row r="905" spans="1:9" x14ac:dyDescent="0.3">
      <c r="A905" s="8">
        <v>42598</v>
      </c>
      <c r="B905" s="9">
        <v>129.44</v>
      </c>
      <c r="C905" s="39">
        <v>4.45</v>
      </c>
      <c r="D905" s="40">
        <v>3.5602848227858301E-2</v>
      </c>
      <c r="E905" s="9">
        <v>124.5</v>
      </c>
      <c r="F905" s="9">
        <v>124.13</v>
      </c>
      <c r="G905" s="9">
        <v>129.44</v>
      </c>
      <c r="H905" s="41">
        <v>6710190</v>
      </c>
      <c r="I905" s="9">
        <v>843475660</v>
      </c>
    </row>
    <row r="906" spans="1:9" x14ac:dyDescent="0.3">
      <c r="A906" s="8">
        <v>42597</v>
      </c>
      <c r="B906" s="9">
        <v>124.99</v>
      </c>
      <c r="C906" s="39">
        <v>1.98999999999999</v>
      </c>
      <c r="D906" s="40">
        <v>1.6178861788617799E-2</v>
      </c>
      <c r="E906" s="9">
        <v>123.49</v>
      </c>
      <c r="F906" s="9">
        <v>122.99</v>
      </c>
      <c r="G906" s="9">
        <v>125.75</v>
      </c>
      <c r="H906" s="41">
        <v>7909000</v>
      </c>
      <c r="I906" s="9">
        <v>986602190</v>
      </c>
    </row>
    <row r="907" spans="1:9" x14ac:dyDescent="0.3">
      <c r="A907" s="8">
        <v>42594</v>
      </c>
      <c r="B907" s="9">
        <v>123</v>
      </c>
      <c r="C907" s="39">
        <v>3.52</v>
      </c>
      <c r="D907" s="40">
        <v>2.9460997656511501E-2</v>
      </c>
      <c r="E907" s="9">
        <v>119.5</v>
      </c>
      <c r="F907" s="9">
        <v>119.5</v>
      </c>
      <c r="G907" s="9">
        <v>123.32</v>
      </c>
      <c r="H907" s="41">
        <v>12349640</v>
      </c>
      <c r="I907" s="9">
        <v>1508097620</v>
      </c>
    </row>
    <row r="908" spans="1:9" x14ac:dyDescent="0.3">
      <c r="A908" s="8">
        <v>42593</v>
      </c>
      <c r="B908" s="9">
        <v>119.48</v>
      </c>
      <c r="C908" s="39">
        <v>0.48000000000000398</v>
      </c>
      <c r="D908" s="40">
        <v>4.0336134453781902E-3</v>
      </c>
      <c r="E908" s="9">
        <v>118.5</v>
      </c>
      <c r="F908" s="9">
        <v>117.33</v>
      </c>
      <c r="G908" s="9">
        <v>120.18</v>
      </c>
      <c r="H908" s="41">
        <v>4360480</v>
      </c>
      <c r="I908" s="9">
        <v>516061840</v>
      </c>
    </row>
    <row r="909" spans="1:9" x14ac:dyDescent="0.3">
      <c r="A909" s="8">
        <v>42592</v>
      </c>
      <c r="B909" s="9">
        <v>119</v>
      </c>
      <c r="C909" s="39">
        <v>1.48</v>
      </c>
      <c r="D909" s="40">
        <v>1.2593601089176299E-2</v>
      </c>
      <c r="E909" s="9">
        <v>117.65</v>
      </c>
      <c r="F909" s="9">
        <v>117</v>
      </c>
      <c r="G909" s="9">
        <v>120.7</v>
      </c>
      <c r="H909" s="41">
        <v>8685830</v>
      </c>
      <c r="I909" s="9">
        <v>1034875330</v>
      </c>
    </row>
    <row r="910" spans="1:9" x14ac:dyDescent="0.3">
      <c r="A910" s="8">
        <v>42591</v>
      </c>
      <c r="B910" s="9">
        <v>117.52</v>
      </c>
      <c r="C910" s="39">
        <v>-0.42000000000000198</v>
      </c>
      <c r="D910" s="40">
        <v>-3.5611327793793599E-3</v>
      </c>
      <c r="E910" s="9">
        <v>117.64</v>
      </c>
      <c r="F910" s="9">
        <v>117.08</v>
      </c>
      <c r="G910" s="9">
        <v>118.5</v>
      </c>
      <c r="H910" s="41">
        <v>4015180</v>
      </c>
      <c r="I910" s="9">
        <v>472596350</v>
      </c>
    </row>
    <row r="911" spans="1:9" x14ac:dyDescent="0.3">
      <c r="A911" s="8">
        <v>42590</v>
      </c>
      <c r="B911" s="9">
        <v>117.94</v>
      </c>
      <c r="C911" s="39">
        <v>3.0699999999999901</v>
      </c>
      <c r="D911" s="40">
        <v>2.67258640201967E-2</v>
      </c>
      <c r="E911" s="9">
        <v>114.9</v>
      </c>
      <c r="F911" s="9">
        <v>114.8</v>
      </c>
      <c r="G911" s="9">
        <v>117.99</v>
      </c>
      <c r="H911" s="41">
        <v>5138270</v>
      </c>
      <c r="I911" s="9">
        <v>598710120</v>
      </c>
    </row>
    <row r="912" spans="1:9" x14ac:dyDescent="0.3">
      <c r="A912" s="8">
        <v>42587</v>
      </c>
      <c r="B912" s="9">
        <v>114.87</v>
      </c>
      <c r="C912" s="39">
        <v>-0.31999999999999301</v>
      </c>
      <c r="D912" s="40">
        <v>-2.7780189252538702E-3</v>
      </c>
      <c r="E912" s="9">
        <v>115.58</v>
      </c>
      <c r="F912" s="9">
        <v>113.62</v>
      </c>
      <c r="G912" s="9">
        <v>116.47</v>
      </c>
      <c r="H912" s="41">
        <v>4490550</v>
      </c>
      <c r="I912" s="9">
        <v>514289830</v>
      </c>
    </row>
    <row r="913" spans="1:9" x14ac:dyDescent="0.3">
      <c r="A913" s="8">
        <v>42586</v>
      </c>
      <c r="B913" s="9">
        <v>115.19</v>
      </c>
      <c r="C913" s="39">
        <v>3.56</v>
      </c>
      <c r="D913" s="40">
        <v>3.1891068709128403E-2</v>
      </c>
      <c r="E913" s="9">
        <v>112</v>
      </c>
      <c r="F913" s="9">
        <v>112</v>
      </c>
      <c r="G913" s="9">
        <v>115.55</v>
      </c>
      <c r="H913" s="41">
        <v>7096790</v>
      </c>
      <c r="I913" s="9">
        <v>811583250</v>
      </c>
    </row>
    <row r="914" spans="1:9" x14ac:dyDescent="0.3">
      <c r="A914" s="8">
        <v>42585</v>
      </c>
      <c r="B914" s="9">
        <v>111.63</v>
      </c>
      <c r="C914" s="39">
        <v>0.35999999999999899</v>
      </c>
      <c r="D914" s="40">
        <v>3.2353734160150902E-3</v>
      </c>
      <c r="E914" s="9">
        <v>111</v>
      </c>
      <c r="F914" s="9">
        <v>110.75</v>
      </c>
      <c r="G914" s="9">
        <v>111.95</v>
      </c>
      <c r="H914" s="41">
        <v>2861800</v>
      </c>
      <c r="I914" s="9">
        <v>318807400</v>
      </c>
    </row>
    <row r="915" spans="1:9" x14ac:dyDescent="0.3">
      <c r="A915" s="8">
        <v>42584</v>
      </c>
      <c r="B915" s="9">
        <v>111.27</v>
      </c>
      <c r="C915" s="39">
        <v>-1.4300000000000099</v>
      </c>
      <c r="D915" s="40">
        <v>-1.2688553682342601E-2</v>
      </c>
      <c r="E915" s="9">
        <v>112.7</v>
      </c>
      <c r="F915" s="9">
        <v>110.6</v>
      </c>
      <c r="G915" s="9">
        <v>112.82</v>
      </c>
      <c r="H915" s="41">
        <v>6978850</v>
      </c>
      <c r="I915" s="9">
        <v>779649960</v>
      </c>
    </row>
    <row r="916" spans="1:9" x14ac:dyDescent="0.3">
      <c r="A916" s="8">
        <v>42583</v>
      </c>
      <c r="B916" s="9">
        <v>112.7</v>
      </c>
      <c r="C916" s="39">
        <v>-0.81000000000000205</v>
      </c>
      <c r="D916" s="40">
        <v>-7.1359351598978297E-3</v>
      </c>
      <c r="E916" s="9">
        <v>113.54</v>
      </c>
      <c r="F916" s="9">
        <v>112.51</v>
      </c>
      <c r="G916" s="9">
        <v>114.5</v>
      </c>
      <c r="H916" s="41">
        <v>5074990</v>
      </c>
      <c r="I916" s="9">
        <v>573473720</v>
      </c>
    </row>
    <row r="917" spans="1:9" x14ac:dyDescent="0.3">
      <c r="A917" s="8">
        <v>42580</v>
      </c>
      <c r="B917" s="9">
        <v>113.51</v>
      </c>
      <c r="C917" s="39">
        <v>-1.44</v>
      </c>
      <c r="D917" s="40">
        <v>-1.25271857329273E-2</v>
      </c>
      <c r="E917" s="9">
        <v>114.71</v>
      </c>
      <c r="F917" s="9">
        <v>112.34</v>
      </c>
      <c r="G917" s="9">
        <v>114.88</v>
      </c>
      <c r="H917" s="41">
        <v>6081580</v>
      </c>
      <c r="I917" s="9">
        <v>689213730</v>
      </c>
    </row>
    <row r="918" spans="1:9" x14ac:dyDescent="0.3">
      <c r="A918" s="8">
        <v>42579</v>
      </c>
      <c r="B918" s="9">
        <v>114.95</v>
      </c>
      <c r="C918" s="39">
        <v>0.95000000000000295</v>
      </c>
      <c r="D918" s="40">
        <v>8.3333333333333592E-3</v>
      </c>
      <c r="E918" s="9">
        <v>114.53</v>
      </c>
      <c r="F918" s="9">
        <v>113.22</v>
      </c>
      <c r="G918" s="9">
        <v>114.95</v>
      </c>
      <c r="H918" s="41">
        <v>3407760</v>
      </c>
      <c r="I918" s="9">
        <v>388811210</v>
      </c>
    </row>
    <row r="919" spans="1:9" x14ac:dyDescent="0.3">
      <c r="A919" s="8">
        <v>42578</v>
      </c>
      <c r="B919" s="9">
        <v>114</v>
      </c>
      <c r="C919" s="39">
        <v>-0.5</v>
      </c>
      <c r="D919" s="40">
        <v>-4.3668122270742399E-3</v>
      </c>
      <c r="E919" s="9">
        <v>114.86</v>
      </c>
      <c r="F919" s="9">
        <v>113.67</v>
      </c>
      <c r="G919" s="9">
        <v>115.3</v>
      </c>
      <c r="H919" s="41">
        <v>7927190</v>
      </c>
      <c r="I919" s="9">
        <v>904894990</v>
      </c>
    </row>
    <row r="920" spans="1:9" x14ac:dyDescent="0.3">
      <c r="A920" s="8">
        <v>42577</v>
      </c>
      <c r="B920" s="9">
        <v>114.5</v>
      </c>
      <c r="C920" s="39">
        <v>-2.8499999999999899</v>
      </c>
      <c r="D920" s="40">
        <v>-2.42863229654878E-2</v>
      </c>
      <c r="E920" s="9">
        <v>117.3</v>
      </c>
      <c r="F920" s="9">
        <v>114.03</v>
      </c>
      <c r="G920" s="9">
        <v>117.3</v>
      </c>
      <c r="H920" s="41">
        <v>4276410</v>
      </c>
      <c r="I920" s="9">
        <v>492887990</v>
      </c>
    </row>
    <row r="921" spans="1:9" x14ac:dyDescent="0.3">
      <c r="A921" s="8">
        <v>42576</v>
      </c>
      <c r="B921" s="9">
        <v>117.35</v>
      </c>
      <c r="C921" s="39">
        <v>1.3999999999999899</v>
      </c>
      <c r="D921" s="40">
        <v>1.20741699008192E-2</v>
      </c>
      <c r="E921" s="9">
        <v>116.08</v>
      </c>
      <c r="F921" s="9">
        <v>116.05</v>
      </c>
      <c r="G921" s="9">
        <v>118.11</v>
      </c>
      <c r="H921" s="41">
        <v>2659250</v>
      </c>
      <c r="I921" s="9">
        <v>311318790</v>
      </c>
    </row>
    <row r="922" spans="1:9" x14ac:dyDescent="0.3">
      <c r="A922" s="8">
        <v>42573</v>
      </c>
      <c r="B922" s="9">
        <v>115.95</v>
      </c>
      <c r="C922" s="39">
        <v>0.56000000000000205</v>
      </c>
      <c r="D922" s="40">
        <v>4.8531068550134501E-3</v>
      </c>
      <c r="E922" s="9">
        <v>116.5</v>
      </c>
      <c r="F922" s="9">
        <v>115.95</v>
      </c>
      <c r="G922" s="9">
        <v>117.43</v>
      </c>
      <c r="H922" s="41">
        <v>3221580</v>
      </c>
      <c r="I922" s="9">
        <v>375706540</v>
      </c>
    </row>
    <row r="923" spans="1:9" x14ac:dyDescent="0.3">
      <c r="A923" s="8">
        <v>42572</v>
      </c>
      <c r="B923" s="9">
        <v>115.39</v>
      </c>
      <c r="C923" s="39">
        <v>0.65999999999999703</v>
      </c>
      <c r="D923" s="40">
        <v>5.7526366251198198E-3</v>
      </c>
      <c r="E923" s="9">
        <v>115.51</v>
      </c>
      <c r="F923" s="9">
        <v>113.78</v>
      </c>
      <c r="G923" s="9">
        <v>116.69</v>
      </c>
      <c r="H923" s="41">
        <v>5194740</v>
      </c>
      <c r="I923" s="9">
        <v>600584490</v>
      </c>
    </row>
    <row r="924" spans="1:9" x14ac:dyDescent="0.3">
      <c r="A924" s="8">
        <v>42571</v>
      </c>
      <c r="B924" s="9">
        <v>114.73</v>
      </c>
      <c r="C924" s="39">
        <v>-4.2699999999999996</v>
      </c>
      <c r="D924" s="40">
        <v>-3.58823529411764E-2</v>
      </c>
      <c r="E924" s="9">
        <v>118.55</v>
      </c>
      <c r="F924" s="9">
        <v>112.76</v>
      </c>
      <c r="G924" s="9">
        <v>119.1</v>
      </c>
      <c r="H924" s="41">
        <v>10283560</v>
      </c>
      <c r="I924" s="9">
        <v>1182896370</v>
      </c>
    </row>
    <row r="925" spans="1:9" x14ac:dyDescent="0.3">
      <c r="A925" s="8">
        <v>42570</v>
      </c>
      <c r="B925" s="9">
        <v>119</v>
      </c>
      <c r="C925" s="39">
        <v>-0.20000000000000301</v>
      </c>
      <c r="D925" s="40">
        <v>-1.67785234899331E-3</v>
      </c>
      <c r="E925" s="9">
        <v>119.19</v>
      </c>
      <c r="F925" s="9">
        <v>117.73</v>
      </c>
      <c r="G925" s="9">
        <v>119.8</v>
      </c>
      <c r="H925" s="41">
        <v>3343110</v>
      </c>
      <c r="I925" s="9">
        <v>397787620</v>
      </c>
    </row>
    <row r="926" spans="1:9" x14ac:dyDescent="0.3">
      <c r="A926" s="8">
        <v>42569</v>
      </c>
      <c r="B926" s="9">
        <v>119.2</v>
      </c>
      <c r="C926" s="39">
        <v>-0.79999999999999705</v>
      </c>
      <c r="D926" s="40">
        <v>-6.6666666666666402E-3</v>
      </c>
      <c r="E926" s="9">
        <v>119.31</v>
      </c>
      <c r="F926" s="9">
        <v>117.65</v>
      </c>
      <c r="G926" s="9">
        <v>120.09</v>
      </c>
      <c r="H926" s="41">
        <v>3172290</v>
      </c>
      <c r="I926" s="9">
        <v>377696650</v>
      </c>
    </row>
    <row r="927" spans="1:9" x14ac:dyDescent="0.3">
      <c r="A927" s="8">
        <v>42566</v>
      </c>
      <c r="B927" s="9">
        <v>120</v>
      </c>
      <c r="C927" s="39">
        <v>0.39000000000000101</v>
      </c>
      <c r="D927" s="40">
        <v>3.2605969400551801E-3</v>
      </c>
      <c r="E927" s="9">
        <v>119</v>
      </c>
      <c r="F927" s="9">
        <v>118.2</v>
      </c>
      <c r="G927" s="9">
        <v>120.9</v>
      </c>
      <c r="H927" s="41">
        <v>4861840</v>
      </c>
      <c r="I927" s="9">
        <v>580825950</v>
      </c>
    </row>
    <row r="928" spans="1:9" x14ac:dyDescent="0.3">
      <c r="A928" s="8">
        <v>42565</v>
      </c>
      <c r="B928" s="9">
        <v>119.61</v>
      </c>
      <c r="C928" s="39">
        <v>-9.0000000000003397E-2</v>
      </c>
      <c r="D928" s="40">
        <v>-7.5187969924814897E-4</v>
      </c>
      <c r="E928" s="9">
        <v>119.8</v>
      </c>
      <c r="F928" s="9">
        <v>117.31</v>
      </c>
      <c r="G928" s="9">
        <v>119.8</v>
      </c>
      <c r="H928" s="41">
        <v>2729340</v>
      </c>
      <c r="I928" s="9">
        <v>324344060</v>
      </c>
    </row>
    <row r="929" spans="1:9" x14ac:dyDescent="0.3">
      <c r="A929" s="8">
        <v>42564</v>
      </c>
      <c r="B929" s="9">
        <v>119.7</v>
      </c>
      <c r="C929" s="39">
        <v>-0.28000000000000103</v>
      </c>
      <c r="D929" s="40">
        <v>-2.3337222870478502E-3</v>
      </c>
      <c r="E929" s="9">
        <v>119.79</v>
      </c>
      <c r="F929" s="9">
        <v>118.22</v>
      </c>
      <c r="G929" s="9">
        <v>120</v>
      </c>
      <c r="H929" s="41">
        <v>5076000</v>
      </c>
      <c r="I929" s="9">
        <v>606399250</v>
      </c>
    </row>
    <row r="930" spans="1:9" x14ac:dyDescent="0.3">
      <c r="A930" s="8">
        <v>42563</v>
      </c>
      <c r="B930" s="9">
        <v>119.98</v>
      </c>
      <c r="C930" s="39">
        <v>0.79000000000000603</v>
      </c>
      <c r="D930" s="40">
        <v>6.6280728249014697E-3</v>
      </c>
      <c r="E930" s="9">
        <v>119.39</v>
      </c>
      <c r="F930" s="9">
        <v>117.81</v>
      </c>
      <c r="G930" s="9">
        <v>120.22</v>
      </c>
      <c r="H930" s="41">
        <v>7988110</v>
      </c>
      <c r="I930" s="9">
        <v>952803540</v>
      </c>
    </row>
    <row r="931" spans="1:9" x14ac:dyDescent="0.3">
      <c r="A931" s="8">
        <v>42562</v>
      </c>
      <c r="B931" s="9">
        <v>119.19</v>
      </c>
      <c r="C931" s="39">
        <v>3.97</v>
      </c>
      <c r="D931" s="40">
        <v>3.4455823641728903E-2</v>
      </c>
      <c r="E931" s="9">
        <v>115.2</v>
      </c>
      <c r="F931" s="9">
        <v>115</v>
      </c>
      <c r="G931" s="9">
        <v>119.19</v>
      </c>
      <c r="H931" s="41">
        <v>8473010</v>
      </c>
      <c r="I931" s="9">
        <v>997734080</v>
      </c>
    </row>
    <row r="932" spans="1:9" x14ac:dyDescent="0.3">
      <c r="A932" s="8">
        <v>42559</v>
      </c>
      <c r="B932" s="9">
        <v>115.22</v>
      </c>
      <c r="C932" s="39">
        <v>2.16</v>
      </c>
      <c r="D932" s="40">
        <v>1.9104900053069099E-2</v>
      </c>
      <c r="E932" s="9">
        <v>112.93</v>
      </c>
      <c r="F932" s="9">
        <v>112</v>
      </c>
      <c r="G932" s="9">
        <v>115.5</v>
      </c>
      <c r="H932" s="41">
        <v>7498740</v>
      </c>
      <c r="I932" s="9">
        <v>849487060</v>
      </c>
    </row>
    <row r="933" spans="1:9" x14ac:dyDescent="0.3">
      <c r="A933" s="8">
        <v>42558</v>
      </c>
      <c r="B933" s="9">
        <v>113.06</v>
      </c>
      <c r="C933" s="39">
        <v>2.06</v>
      </c>
      <c r="D933" s="40">
        <v>1.8558558558558601E-2</v>
      </c>
      <c r="E933" s="9">
        <v>111.47</v>
      </c>
      <c r="F933" s="9">
        <v>111.47</v>
      </c>
      <c r="G933" s="9">
        <v>113.06</v>
      </c>
      <c r="H933" s="41">
        <v>4971170</v>
      </c>
      <c r="I933" s="9">
        <v>558733550</v>
      </c>
    </row>
    <row r="934" spans="1:9" x14ac:dyDescent="0.3">
      <c r="A934" s="8">
        <v>42557</v>
      </c>
      <c r="B934" s="9">
        <v>111</v>
      </c>
      <c r="C934" s="39">
        <v>0.219999999999999</v>
      </c>
      <c r="D934" s="40">
        <v>1.9859180357465101E-3</v>
      </c>
      <c r="E934" s="9">
        <v>110.15</v>
      </c>
      <c r="F934" s="9">
        <v>110.1</v>
      </c>
      <c r="G934" s="9">
        <v>112.04</v>
      </c>
      <c r="H934" s="41">
        <v>3438210</v>
      </c>
      <c r="I934" s="9">
        <v>381502490</v>
      </c>
    </row>
    <row r="935" spans="1:9" x14ac:dyDescent="0.3">
      <c r="A935" s="8">
        <v>42556</v>
      </c>
      <c r="B935" s="9">
        <v>110.78</v>
      </c>
      <c r="C935" s="39">
        <v>-2.12</v>
      </c>
      <c r="D935" s="40">
        <v>-1.8777679362267499E-2</v>
      </c>
      <c r="E935" s="9">
        <v>112.47</v>
      </c>
      <c r="F935" s="9">
        <v>109.88</v>
      </c>
      <c r="G935" s="9">
        <v>112.58</v>
      </c>
      <c r="H935" s="41">
        <v>2982790</v>
      </c>
      <c r="I935" s="9">
        <v>331699070</v>
      </c>
    </row>
    <row r="936" spans="1:9" x14ac:dyDescent="0.3">
      <c r="A936" s="8">
        <v>42555</v>
      </c>
      <c r="B936" s="9">
        <v>112.9</v>
      </c>
      <c r="C936" s="39">
        <v>0.46000000000000801</v>
      </c>
      <c r="D936" s="40">
        <v>4.0910707933120597E-3</v>
      </c>
      <c r="E936" s="9">
        <v>112.47</v>
      </c>
      <c r="F936" s="9">
        <v>111.41</v>
      </c>
      <c r="G936" s="9">
        <v>113.06</v>
      </c>
      <c r="H936" s="41">
        <v>2402090</v>
      </c>
      <c r="I936" s="9">
        <v>270360300</v>
      </c>
    </row>
    <row r="937" spans="1:9" x14ac:dyDescent="0.3">
      <c r="A937" s="8">
        <v>42552</v>
      </c>
      <c r="B937" s="9">
        <v>112.44</v>
      </c>
      <c r="C937" s="39">
        <v>-7.9999999999998295E-2</v>
      </c>
      <c r="D937" s="40">
        <v>-7.1098471382863803E-4</v>
      </c>
      <c r="E937" s="9">
        <v>112</v>
      </c>
      <c r="F937" s="9">
        <v>110.7</v>
      </c>
      <c r="G937" s="9">
        <v>112.85</v>
      </c>
      <c r="H937" s="41">
        <v>3483760</v>
      </c>
      <c r="I937" s="9">
        <v>388486780</v>
      </c>
    </row>
    <row r="938" spans="1:9" x14ac:dyDescent="0.3">
      <c r="A938" s="8">
        <v>42551</v>
      </c>
      <c r="B938" s="9">
        <v>112.52</v>
      </c>
      <c r="C938" s="39">
        <v>-1.23</v>
      </c>
      <c r="D938" s="40">
        <v>-1.08131868131868E-2</v>
      </c>
      <c r="E938" s="9">
        <v>113.55</v>
      </c>
      <c r="F938" s="9">
        <v>112.1</v>
      </c>
      <c r="G938" s="9">
        <v>114.5</v>
      </c>
      <c r="H938" s="41">
        <v>2990510</v>
      </c>
      <c r="I938" s="9">
        <v>338214270</v>
      </c>
    </row>
    <row r="939" spans="1:9" x14ac:dyDescent="0.3">
      <c r="A939" s="8">
        <v>42550</v>
      </c>
      <c r="B939" s="9">
        <v>113.75</v>
      </c>
      <c r="C939" s="39">
        <v>0.760000000000005</v>
      </c>
      <c r="D939" s="40">
        <v>6.7262589609700402E-3</v>
      </c>
      <c r="E939" s="9">
        <v>113.18</v>
      </c>
      <c r="F939" s="9">
        <v>112.5</v>
      </c>
      <c r="G939" s="9">
        <v>113.98</v>
      </c>
      <c r="H939" s="41">
        <v>2747750</v>
      </c>
      <c r="I939" s="9">
        <v>311335890</v>
      </c>
    </row>
    <row r="940" spans="1:9" x14ac:dyDescent="0.3">
      <c r="A940" s="8">
        <v>42549</v>
      </c>
      <c r="B940" s="9">
        <v>112.99</v>
      </c>
      <c r="C940" s="39">
        <v>0.989999999999995</v>
      </c>
      <c r="D940" s="40">
        <v>8.8392857142856694E-3</v>
      </c>
      <c r="E940" s="9">
        <v>112.49</v>
      </c>
      <c r="F940" s="9">
        <v>111.12</v>
      </c>
      <c r="G940" s="9">
        <v>113.18</v>
      </c>
      <c r="H940" s="41">
        <v>3191760</v>
      </c>
      <c r="I940" s="9">
        <v>358283940</v>
      </c>
    </row>
    <row r="941" spans="1:9" x14ac:dyDescent="0.3">
      <c r="A941" s="8">
        <v>42548</v>
      </c>
      <c r="B941" s="9">
        <v>112</v>
      </c>
      <c r="C941" s="39">
        <v>-2.0999999999999899</v>
      </c>
      <c r="D941" s="40">
        <v>-1.84049079754601E-2</v>
      </c>
      <c r="E941" s="9">
        <v>114.14</v>
      </c>
      <c r="F941" s="9">
        <v>112</v>
      </c>
      <c r="G941" s="9">
        <v>116.19</v>
      </c>
      <c r="H941" s="41">
        <v>5469450</v>
      </c>
      <c r="I941" s="9">
        <v>620366460</v>
      </c>
    </row>
    <row r="942" spans="1:9" x14ac:dyDescent="0.3">
      <c r="A942" s="8">
        <v>42545</v>
      </c>
      <c r="B942" s="9">
        <v>114.1</v>
      </c>
      <c r="C942" s="39">
        <v>-2.95</v>
      </c>
      <c r="D942" s="40">
        <v>-2.52029047415635E-2</v>
      </c>
      <c r="E942" s="9">
        <v>114</v>
      </c>
      <c r="F942" s="9">
        <v>112.21</v>
      </c>
      <c r="G942" s="9">
        <v>117.37</v>
      </c>
      <c r="H942" s="41">
        <v>4435180</v>
      </c>
      <c r="I942" s="9">
        <v>509715350</v>
      </c>
    </row>
    <row r="943" spans="1:9" x14ac:dyDescent="0.3">
      <c r="A943" s="8">
        <v>42544</v>
      </c>
      <c r="B943" s="9">
        <v>117.05</v>
      </c>
      <c r="C943" s="39">
        <v>3.9999999999992E-2</v>
      </c>
      <c r="D943" s="40">
        <v>3.4185112383550202E-4</v>
      </c>
      <c r="E943" s="9">
        <v>116.5</v>
      </c>
      <c r="F943" s="9">
        <v>115.74</v>
      </c>
      <c r="G943" s="9">
        <v>117.39</v>
      </c>
      <c r="H943" s="41">
        <v>3797780</v>
      </c>
      <c r="I943" s="9">
        <v>441765000</v>
      </c>
    </row>
    <row r="944" spans="1:9" x14ac:dyDescent="0.3">
      <c r="A944" s="8">
        <v>42543</v>
      </c>
      <c r="B944" s="9">
        <v>117.01</v>
      </c>
      <c r="C944" s="39">
        <v>-4.9999999999997199E-2</v>
      </c>
      <c r="D944" s="40">
        <v>-4.27131385614191E-4</v>
      </c>
      <c r="E944" s="9">
        <v>117</v>
      </c>
      <c r="F944" s="9">
        <v>115.82</v>
      </c>
      <c r="G944" s="9">
        <v>117.87</v>
      </c>
      <c r="H944" s="41">
        <v>3104510</v>
      </c>
      <c r="I944" s="9">
        <v>361925630</v>
      </c>
    </row>
    <row r="945" spans="1:9" x14ac:dyDescent="0.3">
      <c r="A945" s="8">
        <v>42542</v>
      </c>
      <c r="B945" s="9">
        <v>117.06</v>
      </c>
      <c r="C945" s="39">
        <v>-1.94</v>
      </c>
      <c r="D945" s="40">
        <v>-1.6302521008403299E-2</v>
      </c>
      <c r="E945" s="9">
        <v>119.01</v>
      </c>
      <c r="F945" s="9">
        <v>115.81</v>
      </c>
      <c r="G945" s="9">
        <v>119.26</v>
      </c>
      <c r="H945" s="41">
        <v>5431290</v>
      </c>
      <c r="I945" s="9">
        <v>634677590</v>
      </c>
    </row>
    <row r="946" spans="1:9" x14ac:dyDescent="0.3">
      <c r="A946" s="8">
        <v>42541</v>
      </c>
      <c r="B946" s="9">
        <v>119</v>
      </c>
      <c r="C946" s="39">
        <v>5.91</v>
      </c>
      <c r="D946" s="40">
        <v>5.2259262534264703E-2</v>
      </c>
      <c r="E946" s="9">
        <v>113.6</v>
      </c>
      <c r="F946" s="9">
        <v>113.6</v>
      </c>
      <c r="G946" s="9">
        <v>119</v>
      </c>
      <c r="H946" s="41">
        <v>8869040</v>
      </c>
      <c r="I946" s="9">
        <v>1041446280</v>
      </c>
    </row>
    <row r="947" spans="1:9" x14ac:dyDescent="0.3">
      <c r="A947" s="8">
        <v>42538</v>
      </c>
      <c r="B947" s="9">
        <v>113.09</v>
      </c>
      <c r="C947" s="39">
        <v>-1.81</v>
      </c>
      <c r="D947" s="40">
        <v>-1.5752828546562202E-2</v>
      </c>
      <c r="E947" s="9">
        <v>115</v>
      </c>
      <c r="F947" s="9">
        <v>113.09</v>
      </c>
      <c r="G947" s="9">
        <v>115</v>
      </c>
      <c r="H947" s="41">
        <v>4570650</v>
      </c>
      <c r="I947" s="9">
        <v>521176850</v>
      </c>
    </row>
    <row r="948" spans="1:9" x14ac:dyDescent="0.3">
      <c r="A948" s="8">
        <v>42537</v>
      </c>
      <c r="B948" s="9">
        <v>114.9</v>
      </c>
      <c r="C948" s="39">
        <v>-0.83999999999998898</v>
      </c>
      <c r="D948" s="40">
        <v>-7.2576464489371804E-3</v>
      </c>
      <c r="E948" s="9">
        <v>115.94</v>
      </c>
      <c r="F948" s="9">
        <v>113.34</v>
      </c>
      <c r="G948" s="9">
        <v>115.94</v>
      </c>
      <c r="H948" s="41">
        <v>6587320</v>
      </c>
      <c r="I948" s="9">
        <v>754297480</v>
      </c>
    </row>
    <row r="949" spans="1:9" x14ac:dyDescent="0.3">
      <c r="A949" s="8">
        <v>42536</v>
      </c>
      <c r="B949" s="9">
        <v>115.74</v>
      </c>
      <c r="C949" s="39">
        <v>2.64</v>
      </c>
      <c r="D949" s="40">
        <v>2.3342175066313E-2</v>
      </c>
      <c r="E949" s="9">
        <v>113.27</v>
      </c>
      <c r="F949" s="9">
        <v>113.1</v>
      </c>
      <c r="G949" s="9">
        <v>115.89</v>
      </c>
      <c r="H949" s="41">
        <v>7503010</v>
      </c>
      <c r="I949" s="9">
        <v>858045500</v>
      </c>
    </row>
    <row r="950" spans="1:9" x14ac:dyDescent="0.3">
      <c r="A950" s="8">
        <v>42535</v>
      </c>
      <c r="B950" s="9">
        <v>113.1</v>
      </c>
      <c r="C950" s="39">
        <v>2.2899999999999898</v>
      </c>
      <c r="D950" s="40">
        <v>2.0666004873206301E-2</v>
      </c>
      <c r="E950" s="9">
        <v>110.8</v>
      </c>
      <c r="F950" s="9">
        <v>110.76</v>
      </c>
      <c r="G950" s="9">
        <v>113.26</v>
      </c>
      <c r="H950" s="41">
        <v>12661690</v>
      </c>
      <c r="I950" s="9">
        <v>1417523030</v>
      </c>
    </row>
    <row r="951" spans="1:9" x14ac:dyDescent="0.3">
      <c r="A951" s="8">
        <v>42531</v>
      </c>
      <c r="B951" s="9">
        <v>110.81</v>
      </c>
      <c r="C951" s="39">
        <v>-0.189999999999998</v>
      </c>
      <c r="D951" s="40">
        <v>-1.7117117117116901E-3</v>
      </c>
      <c r="E951" s="9">
        <v>110</v>
      </c>
      <c r="F951" s="9">
        <v>107.66</v>
      </c>
      <c r="G951" s="9">
        <v>112.14</v>
      </c>
      <c r="H951" s="41">
        <v>4161130</v>
      </c>
      <c r="I951" s="9">
        <v>461880950</v>
      </c>
    </row>
    <row r="952" spans="1:9" x14ac:dyDescent="0.3">
      <c r="A952" s="8">
        <v>42530</v>
      </c>
      <c r="B952" s="9">
        <v>111</v>
      </c>
      <c r="C952" s="39">
        <v>-0.65000000000000602</v>
      </c>
      <c r="D952" s="40">
        <v>-5.8217644424541498E-3</v>
      </c>
      <c r="E952" s="9">
        <v>111.46</v>
      </c>
      <c r="F952" s="9">
        <v>110.11</v>
      </c>
      <c r="G952" s="9">
        <v>111.83</v>
      </c>
      <c r="H952" s="41">
        <v>6995690</v>
      </c>
      <c r="I952" s="9">
        <v>776299000</v>
      </c>
    </row>
    <row r="953" spans="1:9" x14ac:dyDescent="0.3">
      <c r="A953" s="8">
        <v>42529</v>
      </c>
      <c r="B953" s="9">
        <v>111.65</v>
      </c>
      <c r="C953" s="39">
        <v>-0.75</v>
      </c>
      <c r="D953" s="40">
        <v>-6.67259786476868E-3</v>
      </c>
      <c r="E953" s="9">
        <v>112.02</v>
      </c>
      <c r="F953" s="9">
        <v>109.8</v>
      </c>
      <c r="G953" s="9">
        <v>113.83</v>
      </c>
      <c r="H953" s="41">
        <v>11357740</v>
      </c>
      <c r="I953" s="9">
        <v>1265792910</v>
      </c>
    </row>
    <row r="954" spans="1:9" x14ac:dyDescent="0.3">
      <c r="A954" s="8">
        <v>42528</v>
      </c>
      <c r="B954" s="9">
        <v>112.4</v>
      </c>
      <c r="C954" s="39">
        <v>1.2</v>
      </c>
      <c r="D954" s="40">
        <v>1.07913669064748E-2</v>
      </c>
      <c r="E954" s="9">
        <v>110.5</v>
      </c>
      <c r="F954" s="9">
        <v>110.17</v>
      </c>
      <c r="G954" s="9">
        <v>113.12</v>
      </c>
      <c r="H954" s="41">
        <v>9596190</v>
      </c>
      <c r="I954" s="9">
        <v>1076610850</v>
      </c>
    </row>
    <row r="955" spans="1:9" x14ac:dyDescent="0.3">
      <c r="A955" s="8">
        <v>42527</v>
      </c>
      <c r="B955" s="9">
        <v>111.2</v>
      </c>
      <c r="C955" s="39">
        <v>2.1000000000000099</v>
      </c>
      <c r="D955" s="40">
        <v>1.9248395967002799E-2</v>
      </c>
      <c r="E955" s="9">
        <v>108.83</v>
      </c>
      <c r="F955" s="9">
        <v>108.5</v>
      </c>
      <c r="G955" s="9">
        <v>111.5</v>
      </c>
      <c r="H955" s="41">
        <v>5727610</v>
      </c>
      <c r="I955" s="9">
        <v>635088320</v>
      </c>
    </row>
    <row r="956" spans="1:9" x14ac:dyDescent="0.3">
      <c r="A956" s="8">
        <v>42524</v>
      </c>
      <c r="B956" s="9">
        <v>109.1</v>
      </c>
      <c r="C956" s="39">
        <v>1.0999999999999901</v>
      </c>
      <c r="D956" s="40">
        <v>1.0185185185185099E-2</v>
      </c>
      <c r="E956" s="9">
        <v>108.28</v>
      </c>
      <c r="F956" s="9">
        <v>107.85</v>
      </c>
      <c r="G956" s="9">
        <v>109.67</v>
      </c>
      <c r="H956" s="41">
        <v>6119470</v>
      </c>
      <c r="I956" s="9">
        <v>664832920</v>
      </c>
    </row>
    <row r="957" spans="1:9" x14ac:dyDescent="0.3">
      <c r="A957" s="8">
        <v>42523</v>
      </c>
      <c r="B957" s="9">
        <v>108</v>
      </c>
      <c r="C957" s="39">
        <v>1.28</v>
      </c>
      <c r="D957" s="40">
        <v>1.19940029985008E-2</v>
      </c>
      <c r="E957" s="9">
        <v>106.98</v>
      </c>
      <c r="F957" s="9">
        <v>106.5</v>
      </c>
      <c r="G957" s="9">
        <v>108.33</v>
      </c>
      <c r="H957" s="41">
        <v>5778230</v>
      </c>
      <c r="I957" s="9">
        <v>620061710</v>
      </c>
    </row>
    <row r="958" spans="1:9" x14ac:dyDescent="0.3">
      <c r="A958" s="8">
        <v>42522</v>
      </c>
      <c r="B958" s="9">
        <v>106.72</v>
      </c>
      <c r="C958" s="39">
        <v>-2.6800000000000099</v>
      </c>
      <c r="D958" s="40">
        <v>-2.4497257769652701E-2</v>
      </c>
      <c r="E958" s="9">
        <v>108.9</v>
      </c>
      <c r="F958" s="9">
        <v>106.52</v>
      </c>
      <c r="G958" s="9">
        <v>108.98</v>
      </c>
      <c r="H958" s="41">
        <v>4282120</v>
      </c>
      <c r="I958" s="9">
        <v>461585930</v>
      </c>
    </row>
    <row r="959" spans="1:9" x14ac:dyDescent="0.3">
      <c r="A959" s="8">
        <v>42521</v>
      </c>
      <c r="B959" s="9">
        <v>109.4</v>
      </c>
      <c r="C959" s="39">
        <v>2.6500000000000101</v>
      </c>
      <c r="D959" s="40">
        <v>2.4824355971897E-2</v>
      </c>
      <c r="E959" s="9">
        <v>106.82</v>
      </c>
      <c r="F959" s="9">
        <v>105.6</v>
      </c>
      <c r="G959" s="9">
        <v>111.18</v>
      </c>
      <c r="H959" s="41">
        <v>16830050</v>
      </c>
      <c r="I959" s="9">
        <v>1832793230</v>
      </c>
    </row>
    <row r="960" spans="1:9" x14ac:dyDescent="0.3">
      <c r="A960" s="8">
        <v>42520</v>
      </c>
      <c r="B960" s="9">
        <v>106.75</v>
      </c>
      <c r="C960" s="39">
        <v>-0.189999999999998</v>
      </c>
      <c r="D960" s="40">
        <v>-1.77669721339067E-3</v>
      </c>
      <c r="E960" s="9">
        <v>106.4</v>
      </c>
      <c r="F960" s="9">
        <v>105.82</v>
      </c>
      <c r="G960" s="9">
        <v>107.09</v>
      </c>
      <c r="H960" s="41">
        <v>2362210</v>
      </c>
      <c r="I960" s="9">
        <v>251300380</v>
      </c>
    </row>
    <row r="961" spans="1:9" x14ac:dyDescent="0.3">
      <c r="A961" s="8">
        <v>42517</v>
      </c>
      <c r="B961" s="9">
        <v>106.94</v>
      </c>
      <c r="C961" s="39">
        <v>0.46999999999999897</v>
      </c>
      <c r="D961" s="40">
        <v>4.4143890297736301E-3</v>
      </c>
      <c r="E961" s="9">
        <v>106.47</v>
      </c>
      <c r="F961" s="9">
        <v>104.52</v>
      </c>
      <c r="G961" s="9">
        <v>106.97</v>
      </c>
      <c r="H961" s="41">
        <v>5962960</v>
      </c>
      <c r="I961" s="9">
        <v>630963060</v>
      </c>
    </row>
    <row r="962" spans="1:9" x14ac:dyDescent="0.3">
      <c r="A962" s="8">
        <v>42516</v>
      </c>
      <c r="B962" s="9">
        <v>106.47</v>
      </c>
      <c r="C962" s="39">
        <v>0.29999999999999699</v>
      </c>
      <c r="D962" s="40">
        <v>2.8256569652443898E-3</v>
      </c>
      <c r="E962" s="9">
        <v>106.15</v>
      </c>
      <c r="F962" s="9">
        <v>105.11</v>
      </c>
      <c r="G962" s="9">
        <v>106.96</v>
      </c>
      <c r="H962" s="41">
        <v>4057130</v>
      </c>
      <c r="I962" s="9">
        <v>430610890</v>
      </c>
    </row>
    <row r="963" spans="1:9" x14ac:dyDescent="0.3">
      <c r="A963" s="8">
        <v>42515</v>
      </c>
      <c r="B963" s="9">
        <v>106.17</v>
      </c>
      <c r="C963" s="39">
        <v>1.0700000000000101</v>
      </c>
      <c r="D963" s="40">
        <v>1.0180780209324501E-2</v>
      </c>
      <c r="E963" s="9">
        <v>105.5</v>
      </c>
      <c r="F963" s="9">
        <v>104.83</v>
      </c>
      <c r="G963" s="9">
        <v>106.63</v>
      </c>
      <c r="H963" s="41">
        <v>9002580</v>
      </c>
      <c r="I963" s="9">
        <v>953392640</v>
      </c>
    </row>
    <row r="964" spans="1:9" x14ac:dyDescent="0.3">
      <c r="A964" s="8">
        <v>42514</v>
      </c>
      <c r="B964" s="9">
        <v>105.1</v>
      </c>
      <c r="C964" s="39">
        <v>1.0999999999999901</v>
      </c>
      <c r="D964" s="40">
        <v>1.0576923076922999E-2</v>
      </c>
      <c r="E964" s="9">
        <v>104</v>
      </c>
      <c r="F964" s="9">
        <v>103.65</v>
      </c>
      <c r="G964" s="9">
        <v>105.2</v>
      </c>
      <c r="H964" s="41">
        <v>8813760</v>
      </c>
      <c r="I964" s="9">
        <v>923969100</v>
      </c>
    </row>
    <row r="965" spans="1:9" x14ac:dyDescent="0.3">
      <c r="A965" s="8">
        <v>42513</v>
      </c>
      <c r="B965" s="9">
        <v>104</v>
      </c>
      <c r="C965" s="39">
        <v>0</v>
      </c>
      <c r="D965" s="40">
        <v>0</v>
      </c>
      <c r="E965" s="9">
        <v>104.39</v>
      </c>
      <c r="F965" s="9">
        <v>102.55</v>
      </c>
      <c r="G965" s="9">
        <v>104.39</v>
      </c>
      <c r="H965" s="41">
        <v>5288050</v>
      </c>
      <c r="I965" s="9">
        <v>545771890</v>
      </c>
    </row>
    <row r="966" spans="1:9" x14ac:dyDescent="0.3">
      <c r="A966" s="8">
        <v>42510</v>
      </c>
      <c r="B966" s="9">
        <v>104</v>
      </c>
      <c r="C966" s="39">
        <v>-1.2</v>
      </c>
      <c r="D966" s="40">
        <v>-1.14068441064639E-2</v>
      </c>
      <c r="E966" s="9">
        <v>105</v>
      </c>
      <c r="F966" s="9">
        <v>104</v>
      </c>
      <c r="G966" s="9">
        <v>105.53</v>
      </c>
      <c r="H966" s="41">
        <v>3575470</v>
      </c>
      <c r="I966" s="9">
        <v>374567200</v>
      </c>
    </row>
    <row r="967" spans="1:9" x14ac:dyDescent="0.3">
      <c r="A967" s="8">
        <v>42509</v>
      </c>
      <c r="B967" s="9">
        <v>105.2</v>
      </c>
      <c r="C967" s="39">
        <v>-1.9999999999996E-2</v>
      </c>
      <c r="D967" s="40">
        <v>-1.90077931952063E-4</v>
      </c>
      <c r="E967" s="9">
        <v>104.8</v>
      </c>
      <c r="F967" s="9">
        <v>103.41</v>
      </c>
      <c r="G967" s="9">
        <v>105.23</v>
      </c>
      <c r="H967" s="41">
        <v>4487580</v>
      </c>
      <c r="I967" s="9">
        <v>468458570</v>
      </c>
    </row>
    <row r="968" spans="1:9" x14ac:dyDescent="0.3">
      <c r="A968" s="8">
        <v>42508</v>
      </c>
      <c r="B968" s="9">
        <v>105.22</v>
      </c>
      <c r="C968" s="39">
        <v>1.51000000000001</v>
      </c>
      <c r="D968" s="40">
        <v>1.45598302960178E-2</v>
      </c>
      <c r="E968" s="9">
        <v>103.85</v>
      </c>
      <c r="F968" s="9">
        <v>103</v>
      </c>
      <c r="G968" s="9">
        <v>105.78</v>
      </c>
      <c r="H968" s="41">
        <v>6488390</v>
      </c>
      <c r="I968" s="9">
        <v>678772900</v>
      </c>
    </row>
    <row r="969" spans="1:9" x14ac:dyDescent="0.3">
      <c r="A969" s="8">
        <v>42507</v>
      </c>
      <c r="B969" s="9">
        <v>103.71</v>
      </c>
      <c r="C969" s="39">
        <v>-0.65000000000000602</v>
      </c>
      <c r="D969" s="40">
        <v>-6.2284400153315997E-3</v>
      </c>
      <c r="E969" s="9">
        <v>103.75</v>
      </c>
      <c r="F969" s="9">
        <v>102.1</v>
      </c>
      <c r="G969" s="9">
        <v>104.35</v>
      </c>
      <c r="H969" s="41">
        <v>5144840</v>
      </c>
      <c r="I969" s="9">
        <v>531042490</v>
      </c>
    </row>
    <row r="970" spans="1:9" x14ac:dyDescent="0.3">
      <c r="A970" s="8">
        <v>42506</v>
      </c>
      <c r="B970" s="9">
        <v>104.36</v>
      </c>
      <c r="C970" s="39">
        <v>4.0000000000006301E-2</v>
      </c>
      <c r="D970" s="40">
        <v>3.8343558282214602E-4</v>
      </c>
      <c r="E970" s="9">
        <v>104.77</v>
      </c>
      <c r="F970" s="9">
        <v>103.25</v>
      </c>
      <c r="G970" s="9">
        <v>105.13</v>
      </c>
      <c r="H970" s="41">
        <v>4367800</v>
      </c>
      <c r="I970" s="9">
        <v>455792960</v>
      </c>
    </row>
    <row r="971" spans="1:9" x14ac:dyDescent="0.3">
      <c r="A971" s="8">
        <v>42503</v>
      </c>
      <c r="B971" s="9">
        <v>104.32</v>
      </c>
      <c r="C971" s="39">
        <v>-2.6800000000000099</v>
      </c>
      <c r="D971" s="40">
        <v>-2.5046728971962699E-2</v>
      </c>
      <c r="E971" s="9">
        <v>101.7</v>
      </c>
      <c r="F971" s="9">
        <v>101.6</v>
      </c>
      <c r="G971" s="9">
        <v>104.32</v>
      </c>
      <c r="H971" s="41">
        <v>12284200</v>
      </c>
      <c r="I971" s="9">
        <v>1266396720</v>
      </c>
    </row>
    <row r="972" spans="1:9" x14ac:dyDescent="0.3">
      <c r="A972" s="8">
        <v>42502</v>
      </c>
      <c r="B972" s="9">
        <v>107</v>
      </c>
      <c r="C972" s="39">
        <v>0.95999999999999397</v>
      </c>
      <c r="D972" s="40">
        <v>9.0531874764239306E-3</v>
      </c>
      <c r="E972" s="9">
        <v>106.27</v>
      </c>
      <c r="F972" s="9">
        <v>105.67</v>
      </c>
      <c r="G972" s="9">
        <v>107.9</v>
      </c>
      <c r="H972" s="41">
        <v>11683950</v>
      </c>
      <c r="I972" s="9">
        <v>1250960580</v>
      </c>
    </row>
    <row r="973" spans="1:9" x14ac:dyDescent="0.3">
      <c r="A973" s="8">
        <v>42501</v>
      </c>
      <c r="B973" s="9">
        <v>106.04</v>
      </c>
      <c r="C973" s="39">
        <v>3.24000000000001</v>
      </c>
      <c r="D973" s="40">
        <v>3.15175097276265E-2</v>
      </c>
      <c r="E973" s="9">
        <v>102.8</v>
      </c>
      <c r="F973" s="9">
        <v>102.7</v>
      </c>
      <c r="G973" s="9">
        <v>106.31</v>
      </c>
      <c r="H973" s="41">
        <v>8577970</v>
      </c>
      <c r="I973" s="9">
        <v>903771190</v>
      </c>
    </row>
    <row r="974" spans="1:9" x14ac:dyDescent="0.3">
      <c r="A974" s="8">
        <v>42500</v>
      </c>
      <c r="B974" s="9">
        <v>102.8</v>
      </c>
      <c r="C974" s="39">
        <v>-1.1300000000000101</v>
      </c>
      <c r="D974" s="40">
        <v>-1.08727027807179E-2</v>
      </c>
      <c r="E974" s="9">
        <v>104</v>
      </c>
      <c r="F974" s="9">
        <v>101.68</v>
      </c>
      <c r="G974" s="9">
        <v>104.66</v>
      </c>
      <c r="H974" s="41">
        <v>9611540</v>
      </c>
      <c r="I974" s="9">
        <v>985935320</v>
      </c>
    </row>
    <row r="975" spans="1:9" x14ac:dyDescent="0.3">
      <c r="A975" s="8">
        <v>42496</v>
      </c>
      <c r="B975" s="9">
        <v>103.93</v>
      </c>
      <c r="C975" s="39">
        <v>-2.2999999999999998</v>
      </c>
      <c r="D975" s="40">
        <v>-2.1651134331168199E-2</v>
      </c>
      <c r="E975" s="9">
        <v>106.22</v>
      </c>
      <c r="F975" s="9">
        <v>103.67</v>
      </c>
      <c r="G975" s="9">
        <v>106.24</v>
      </c>
      <c r="H975" s="41">
        <v>5413800</v>
      </c>
      <c r="I975" s="9">
        <v>566235540</v>
      </c>
    </row>
    <row r="976" spans="1:9" x14ac:dyDescent="0.3">
      <c r="A976" s="8">
        <v>42495</v>
      </c>
      <c r="B976" s="9">
        <v>106.23</v>
      </c>
      <c r="C976" s="39">
        <v>1.08</v>
      </c>
      <c r="D976" s="40">
        <v>1.0271041369472199E-2</v>
      </c>
      <c r="E976" s="9">
        <v>105.63</v>
      </c>
      <c r="F976" s="9">
        <v>103.58</v>
      </c>
      <c r="G976" s="9">
        <v>107.34</v>
      </c>
      <c r="H976" s="41">
        <v>6770340</v>
      </c>
      <c r="I976" s="9">
        <v>717350660</v>
      </c>
    </row>
    <row r="977" spans="1:9" x14ac:dyDescent="0.3">
      <c r="A977" s="8">
        <v>42494</v>
      </c>
      <c r="B977" s="9">
        <v>105.15</v>
      </c>
      <c r="C977" s="39">
        <v>3</v>
      </c>
      <c r="D977" s="40">
        <v>2.93685756240822E-2</v>
      </c>
      <c r="E977" s="9">
        <v>101.7</v>
      </c>
      <c r="F977" s="9">
        <v>101.5</v>
      </c>
      <c r="G977" s="9">
        <v>105.15</v>
      </c>
      <c r="H977" s="41">
        <v>7098680</v>
      </c>
      <c r="I977" s="9">
        <v>737911430</v>
      </c>
    </row>
    <row r="978" spans="1:9" x14ac:dyDescent="0.3">
      <c r="A978" s="8">
        <v>42489</v>
      </c>
      <c r="B978" s="9">
        <v>102.15</v>
      </c>
      <c r="C978" s="39">
        <v>-2.5599999999999898</v>
      </c>
      <c r="D978" s="40">
        <v>-2.4448476745296401E-2</v>
      </c>
      <c r="E978" s="9">
        <v>104.49</v>
      </c>
      <c r="F978" s="9">
        <v>101.55</v>
      </c>
      <c r="G978" s="9">
        <v>105.3</v>
      </c>
      <c r="H978" s="41">
        <v>8985480</v>
      </c>
      <c r="I978" s="9">
        <v>929400740</v>
      </c>
    </row>
    <row r="979" spans="1:9" x14ac:dyDescent="0.3">
      <c r="A979" s="8">
        <v>42488</v>
      </c>
      <c r="B979" s="9">
        <v>104.71</v>
      </c>
      <c r="C979" s="39">
        <v>1.3499999999999901</v>
      </c>
      <c r="D979" s="40">
        <v>1.3061145510835899E-2</v>
      </c>
      <c r="E979" s="9">
        <v>103.6</v>
      </c>
      <c r="F979" s="9">
        <v>101.13</v>
      </c>
      <c r="G979" s="9">
        <v>104.74</v>
      </c>
      <c r="H979" s="41">
        <v>11305410</v>
      </c>
      <c r="I979" s="9">
        <v>1162819670</v>
      </c>
    </row>
    <row r="980" spans="1:9" x14ac:dyDescent="0.3">
      <c r="A980" s="8">
        <v>42487</v>
      </c>
      <c r="B980" s="9">
        <v>103.36</v>
      </c>
      <c r="C980" s="39">
        <v>-0.62999999999999501</v>
      </c>
      <c r="D980" s="40">
        <v>-6.0582748341186203E-3</v>
      </c>
      <c r="E980" s="9">
        <v>104</v>
      </c>
      <c r="F980" s="9">
        <v>102.66</v>
      </c>
      <c r="G980" s="9">
        <v>105.3</v>
      </c>
      <c r="H980" s="41">
        <v>6540040</v>
      </c>
      <c r="I980" s="9">
        <v>681867600</v>
      </c>
    </row>
    <row r="981" spans="1:9" x14ac:dyDescent="0.3">
      <c r="A981" s="8">
        <v>42486</v>
      </c>
      <c r="B981" s="9">
        <v>103.99</v>
      </c>
      <c r="C981" s="39">
        <v>-5.2600000000000096</v>
      </c>
      <c r="D981" s="40">
        <v>-4.8146453089244902E-2</v>
      </c>
      <c r="E981" s="9">
        <v>108.5</v>
      </c>
      <c r="F981" s="9">
        <v>103.99</v>
      </c>
      <c r="G981" s="9">
        <v>109</v>
      </c>
      <c r="H981" s="41">
        <v>11687300</v>
      </c>
      <c r="I981" s="9">
        <v>1227916520</v>
      </c>
    </row>
    <row r="982" spans="1:9" x14ac:dyDescent="0.3">
      <c r="A982" s="8">
        <v>42485</v>
      </c>
      <c r="B982" s="9">
        <v>109.25</v>
      </c>
      <c r="C982" s="39">
        <v>-0.70000000000000295</v>
      </c>
      <c r="D982" s="40">
        <v>-6.3665302410186699E-3</v>
      </c>
      <c r="E982" s="9">
        <v>109.95</v>
      </c>
      <c r="F982" s="9">
        <v>107.61</v>
      </c>
      <c r="G982" s="9">
        <v>110.72</v>
      </c>
      <c r="H982" s="41">
        <v>4937770</v>
      </c>
      <c r="I982" s="9">
        <v>538141060</v>
      </c>
    </row>
    <row r="983" spans="1:9" x14ac:dyDescent="0.3">
      <c r="A983" s="8">
        <v>42482</v>
      </c>
      <c r="B983" s="9">
        <v>109.95</v>
      </c>
      <c r="C983" s="39">
        <v>1.25</v>
      </c>
      <c r="D983" s="40">
        <v>1.14995400183993E-2</v>
      </c>
      <c r="E983" s="9">
        <v>109</v>
      </c>
      <c r="F983" s="9">
        <v>107.92</v>
      </c>
      <c r="G983" s="9">
        <v>109.95</v>
      </c>
      <c r="H983" s="41">
        <v>12188950</v>
      </c>
      <c r="I983" s="9">
        <v>1325957560</v>
      </c>
    </row>
    <row r="984" spans="1:9" x14ac:dyDescent="0.3">
      <c r="A984" s="8">
        <v>42481</v>
      </c>
      <c r="B984" s="9">
        <v>108.7</v>
      </c>
      <c r="C984" s="39">
        <v>-0.14000000000000101</v>
      </c>
      <c r="D984" s="40">
        <v>-1.28629180448365E-3</v>
      </c>
      <c r="E984" s="9">
        <v>109.75</v>
      </c>
      <c r="F984" s="9">
        <v>107.21</v>
      </c>
      <c r="G984" s="9">
        <v>111.7</v>
      </c>
      <c r="H984" s="41">
        <v>6631900</v>
      </c>
      <c r="I984" s="9">
        <v>719373120</v>
      </c>
    </row>
    <row r="985" spans="1:9" x14ac:dyDescent="0.3">
      <c r="A985" s="8">
        <v>42480</v>
      </c>
      <c r="B985" s="9">
        <v>108.84</v>
      </c>
      <c r="C985" s="39">
        <v>1.79000000000001</v>
      </c>
      <c r="D985" s="40">
        <v>1.6721158337225699E-2</v>
      </c>
      <c r="E985" s="9">
        <v>106.7</v>
      </c>
      <c r="F985" s="9">
        <v>106.51</v>
      </c>
      <c r="G985" s="9">
        <v>112.54</v>
      </c>
      <c r="H985" s="41">
        <v>12724120</v>
      </c>
      <c r="I985" s="9">
        <v>1394485950</v>
      </c>
    </row>
    <row r="986" spans="1:9" x14ac:dyDescent="0.3">
      <c r="A986" s="8">
        <v>42479</v>
      </c>
      <c r="B986" s="9">
        <v>107.05</v>
      </c>
      <c r="C986" s="39">
        <v>3.05</v>
      </c>
      <c r="D986" s="40">
        <v>2.9326923076923E-2</v>
      </c>
      <c r="E986" s="9">
        <v>104.2</v>
      </c>
      <c r="F986" s="9">
        <v>103.73</v>
      </c>
      <c r="G986" s="9">
        <v>107.05</v>
      </c>
      <c r="H986" s="41">
        <v>9860450</v>
      </c>
      <c r="I986" s="9">
        <v>1040172260</v>
      </c>
    </row>
    <row r="987" spans="1:9" x14ac:dyDescent="0.3">
      <c r="A987" s="8">
        <v>42478</v>
      </c>
      <c r="B987" s="9">
        <v>104</v>
      </c>
      <c r="C987" s="39">
        <v>1.95</v>
      </c>
      <c r="D987" s="40">
        <v>1.9108280254777101E-2</v>
      </c>
      <c r="E987" s="9">
        <v>100.87</v>
      </c>
      <c r="F987" s="9">
        <v>100.58</v>
      </c>
      <c r="G987" s="9">
        <v>104.24</v>
      </c>
      <c r="H987" s="41">
        <v>7968250</v>
      </c>
      <c r="I987" s="9">
        <v>818819340</v>
      </c>
    </row>
    <row r="988" spans="1:9" x14ac:dyDescent="0.3">
      <c r="A988" s="8">
        <v>42475</v>
      </c>
      <c r="B988" s="9">
        <v>102.05</v>
      </c>
      <c r="C988" s="39">
        <v>-1.42</v>
      </c>
      <c r="D988" s="40">
        <v>-1.37237846718856E-2</v>
      </c>
      <c r="E988" s="9">
        <v>102.59</v>
      </c>
      <c r="F988" s="9">
        <v>101.65</v>
      </c>
      <c r="G988" s="9">
        <v>103.48</v>
      </c>
      <c r="H988" s="41">
        <v>4081610</v>
      </c>
      <c r="I988" s="9">
        <v>417997170</v>
      </c>
    </row>
    <row r="989" spans="1:9" x14ac:dyDescent="0.3">
      <c r="A989" s="8">
        <v>42474</v>
      </c>
      <c r="B989" s="9">
        <v>103.47</v>
      </c>
      <c r="C989" s="39">
        <v>-1.4300000000000099</v>
      </c>
      <c r="D989" s="40">
        <v>-1.36320305052432E-2</v>
      </c>
      <c r="E989" s="9">
        <v>104.31</v>
      </c>
      <c r="F989" s="9">
        <v>102.16</v>
      </c>
      <c r="G989" s="9">
        <v>104.75</v>
      </c>
      <c r="H989" s="41">
        <v>7795180</v>
      </c>
      <c r="I989" s="9">
        <v>804741890</v>
      </c>
    </row>
    <row r="990" spans="1:9" x14ac:dyDescent="0.3">
      <c r="A990" s="8">
        <v>42473</v>
      </c>
      <c r="B990" s="9">
        <v>104.9</v>
      </c>
      <c r="C990" s="39">
        <v>0</v>
      </c>
      <c r="D990" s="40">
        <v>0</v>
      </c>
      <c r="E990" s="9">
        <v>104.9</v>
      </c>
      <c r="F990" s="9">
        <v>104.41</v>
      </c>
      <c r="G990" s="9">
        <v>106</v>
      </c>
      <c r="H990" s="41">
        <v>8661170</v>
      </c>
      <c r="I990" s="9">
        <v>912008660</v>
      </c>
    </row>
    <row r="991" spans="1:9" x14ac:dyDescent="0.3">
      <c r="A991" s="8">
        <v>42472</v>
      </c>
      <c r="B991" s="9">
        <v>104.9</v>
      </c>
      <c r="C991" s="39">
        <v>0.35000000000000903</v>
      </c>
      <c r="D991" s="40">
        <v>3.34768053562897E-3</v>
      </c>
      <c r="E991" s="9">
        <v>104.21</v>
      </c>
      <c r="F991" s="9">
        <v>103.55</v>
      </c>
      <c r="G991" s="9">
        <v>105.49</v>
      </c>
      <c r="H991" s="41">
        <v>6140260</v>
      </c>
      <c r="I991" s="9">
        <v>641046440</v>
      </c>
    </row>
    <row r="992" spans="1:9" x14ac:dyDescent="0.3">
      <c r="A992" s="8">
        <v>42471</v>
      </c>
      <c r="B992" s="9">
        <v>104.55</v>
      </c>
      <c r="C992" s="39">
        <v>0.34999999999999398</v>
      </c>
      <c r="D992" s="40">
        <v>3.3589251439538801E-3</v>
      </c>
      <c r="E992" s="9">
        <v>104.48</v>
      </c>
      <c r="F992" s="9">
        <v>103.96</v>
      </c>
      <c r="G992" s="9">
        <v>105.38</v>
      </c>
      <c r="H992" s="41">
        <v>5345490</v>
      </c>
      <c r="I992" s="9">
        <v>560214160</v>
      </c>
    </row>
    <row r="993" spans="1:9" x14ac:dyDescent="0.3">
      <c r="A993" s="8">
        <v>42468</v>
      </c>
      <c r="B993" s="9">
        <v>104.2</v>
      </c>
      <c r="C993" s="39">
        <v>1.2</v>
      </c>
      <c r="D993" s="40">
        <v>1.1650485436893201E-2</v>
      </c>
      <c r="E993" s="9">
        <v>103.2</v>
      </c>
      <c r="F993" s="9">
        <v>102.5</v>
      </c>
      <c r="G993" s="9">
        <v>104.99</v>
      </c>
      <c r="H993" s="41">
        <v>5994990</v>
      </c>
      <c r="I993" s="9">
        <v>624006660</v>
      </c>
    </row>
    <row r="994" spans="1:9" x14ac:dyDescent="0.3">
      <c r="A994" s="8">
        <v>42467</v>
      </c>
      <c r="B994" s="9">
        <v>103</v>
      </c>
      <c r="C994" s="39">
        <v>0.32999999999999802</v>
      </c>
      <c r="D994" s="40">
        <v>3.2141813577481102E-3</v>
      </c>
      <c r="E994" s="9">
        <v>103.19</v>
      </c>
      <c r="F994" s="9">
        <v>101.5</v>
      </c>
      <c r="G994" s="9">
        <v>103.36</v>
      </c>
      <c r="H994" s="41">
        <v>5048020</v>
      </c>
      <c r="I994" s="9">
        <v>516563000</v>
      </c>
    </row>
    <row r="995" spans="1:9" x14ac:dyDescent="0.3">
      <c r="A995" s="8">
        <v>42466</v>
      </c>
      <c r="B995" s="9">
        <v>102.67</v>
      </c>
      <c r="C995" s="39">
        <v>0.26999999999999602</v>
      </c>
      <c r="D995" s="40">
        <v>2.6367187499999598E-3</v>
      </c>
      <c r="E995" s="9">
        <v>103</v>
      </c>
      <c r="F995" s="9">
        <v>102.05</v>
      </c>
      <c r="G995" s="9">
        <v>103.37</v>
      </c>
      <c r="H995" s="41">
        <v>5904360</v>
      </c>
      <c r="I995" s="9">
        <v>606996800</v>
      </c>
    </row>
    <row r="996" spans="1:9" x14ac:dyDescent="0.3">
      <c r="A996" s="8">
        <v>42465</v>
      </c>
      <c r="B996" s="9">
        <v>102.4</v>
      </c>
      <c r="C996" s="39">
        <v>-1.1199999999999899</v>
      </c>
      <c r="D996" s="40">
        <v>-1.0819165378670699E-2</v>
      </c>
      <c r="E996" s="9">
        <v>103.06</v>
      </c>
      <c r="F996" s="9">
        <v>101.34</v>
      </c>
      <c r="G996" s="9">
        <v>103.09</v>
      </c>
      <c r="H996" s="41">
        <v>5765340</v>
      </c>
      <c r="I996" s="9">
        <v>588318050</v>
      </c>
    </row>
    <row r="997" spans="1:9" x14ac:dyDescent="0.3">
      <c r="A997" s="8">
        <v>42464</v>
      </c>
      <c r="B997" s="9">
        <v>103.52</v>
      </c>
      <c r="C997" s="39">
        <v>-1.53</v>
      </c>
      <c r="D997" s="40">
        <v>-1.4564493098524501E-2</v>
      </c>
      <c r="E997" s="9">
        <v>105</v>
      </c>
      <c r="F997" s="9">
        <v>103.35</v>
      </c>
      <c r="G997" s="9">
        <v>105.49</v>
      </c>
      <c r="H997" s="41">
        <v>5315910</v>
      </c>
      <c r="I997" s="9">
        <v>553276840</v>
      </c>
    </row>
    <row r="998" spans="1:9" x14ac:dyDescent="0.3">
      <c r="A998" s="8">
        <v>42461</v>
      </c>
      <c r="B998" s="9">
        <v>105.05</v>
      </c>
      <c r="C998" s="39">
        <v>0</v>
      </c>
      <c r="D998" s="40">
        <v>0</v>
      </c>
      <c r="E998" s="9">
        <v>104.7</v>
      </c>
      <c r="F998" s="9">
        <v>103.11</v>
      </c>
      <c r="G998" s="9">
        <v>105.05</v>
      </c>
      <c r="H998" s="41">
        <v>9261870</v>
      </c>
      <c r="I998" s="9">
        <v>964070920</v>
      </c>
    </row>
    <row r="999" spans="1:9" x14ac:dyDescent="0.3">
      <c r="A999" s="8">
        <v>42460</v>
      </c>
      <c r="B999" s="9">
        <v>105.05</v>
      </c>
      <c r="C999" s="39">
        <v>3.23999999999999</v>
      </c>
      <c r="D999" s="40">
        <v>3.1823985856006202E-2</v>
      </c>
      <c r="E999" s="9">
        <v>101.81</v>
      </c>
      <c r="F999" s="9">
        <v>101.02</v>
      </c>
      <c r="G999" s="9">
        <v>105.05</v>
      </c>
      <c r="H999" s="41">
        <v>13657280</v>
      </c>
      <c r="I999" s="9">
        <v>1414387250</v>
      </c>
    </row>
    <row r="1000" spans="1:9" x14ac:dyDescent="0.3">
      <c r="A1000" s="8">
        <v>42459</v>
      </c>
      <c r="B1000" s="9">
        <v>101.81</v>
      </c>
      <c r="C1000" s="39">
        <v>0.90000000000000602</v>
      </c>
      <c r="D1000" s="40">
        <v>8.9188385690219599E-3</v>
      </c>
      <c r="E1000" s="9">
        <v>101.35</v>
      </c>
      <c r="F1000" s="9">
        <v>99.9</v>
      </c>
      <c r="G1000" s="9">
        <v>102.26</v>
      </c>
      <c r="H1000" s="41">
        <v>11994290</v>
      </c>
      <c r="I1000" s="9">
        <v>1213168610</v>
      </c>
    </row>
    <row r="1001" spans="1:9" x14ac:dyDescent="0.3">
      <c r="A1001" s="8">
        <v>42458</v>
      </c>
      <c r="B1001" s="9">
        <v>100.91</v>
      </c>
      <c r="C1001" s="39">
        <v>-2.2700000000000098</v>
      </c>
      <c r="D1001" s="40">
        <v>-2.2000387672029598E-2</v>
      </c>
      <c r="E1001" s="9">
        <v>103</v>
      </c>
      <c r="F1001" s="9">
        <v>99.2</v>
      </c>
      <c r="G1001" s="9">
        <v>103.2</v>
      </c>
      <c r="H1001" s="41">
        <v>11986160</v>
      </c>
      <c r="I1001" s="9">
        <v>1203057050</v>
      </c>
    </row>
    <row r="1002" spans="1:9" x14ac:dyDescent="0.3">
      <c r="A1002" s="8">
        <v>42457</v>
      </c>
      <c r="B1002" s="9">
        <v>103.18</v>
      </c>
      <c r="C1002" s="39">
        <v>-1.69999999999999</v>
      </c>
      <c r="D1002" s="40">
        <v>-1.6209000762776399E-2</v>
      </c>
      <c r="E1002" s="9">
        <v>104.88</v>
      </c>
      <c r="F1002" s="9">
        <v>102.65</v>
      </c>
      <c r="G1002" s="9">
        <v>105.98</v>
      </c>
      <c r="H1002" s="41">
        <v>5015910</v>
      </c>
      <c r="I1002" s="9">
        <v>520117090</v>
      </c>
    </row>
    <row r="1003" spans="1:9" x14ac:dyDescent="0.3">
      <c r="A1003" s="8">
        <v>42454</v>
      </c>
      <c r="B1003" s="9">
        <v>104.88</v>
      </c>
      <c r="C1003" s="39">
        <v>0.28000000000000103</v>
      </c>
      <c r="D1003" s="40">
        <v>2.6768642447418801E-3</v>
      </c>
      <c r="E1003" s="9">
        <v>105.1</v>
      </c>
      <c r="F1003" s="9">
        <v>104.2</v>
      </c>
      <c r="G1003" s="9">
        <v>105.74</v>
      </c>
      <c r="H1003" s="41">
        <v>2486890</v>
      </c>
      <c r="I1003" s="9">
        <v>261569250</v>
      </c>
    </row>
    <row r="1004" spans="1:9" x14ac:dyDescent="0.3">
      <c r="A1004" s="8">
        <v>42453</v>
      </c>
      <c r="B1004" s="9">
        <v>104.6</v>
      </c>
      <c r="C1004" s="39">
        <v>0.109999999999999</v>
      </c>
      <c r="D1004" s="40">
        <v>1.05273231888218E-3</v>
      </c>
      <c r="E1004" s="9">
        <v>104.2</v>
      </c>
      <c r="F1004" s="9">
        <v>103.77</v>
      </c>
      <c r="G1004" s="9">
        <v>105.3</v>
      </c>
      <c r="H1004" s="41">
        <v>7442970</v>
      </c>
      <c r="I1004" s="9">
        <v>778139680</v>
      </c>
    </row>
    <row r="1005" spans="1:9" x14ac:dyDescent="0.3">
      <c r="A1005" s="8">
        <v>42452</v>
      </c>
      <c r="B1005" s="9">
        <v>104.49</v>
      </c>
      <c r="C1005" s="39">
        <v>1</v>
      </c>
      <c r="D1005" s="40">
        <v>9.6627693496956196E-3</v>
      </c>
      <c r="E1005" s="9">
        <v>103</v>
      </c>
      <c r="F1005" s="9">
        <v>102.77</v>
      </c>
      <c r="G1005" s="9">
        <v>104.91</v>
      </c>
      <c r="H1005" s="41">
        <v>9353390</v>
      </c>
      <c r="I1005" s="9">
        <v>968438690</v>
      </c>
    </row>
    <row r="1006" spans="1:9" x14ac:dyDescent="0.3">
      <c r="A1006" s="8">
        <v>42451</v>
      </c>
      <c r="B1006" s="9">
        <v>103.49</v>
      </c>
      <c r="C1006" s="39">
        <v>-0.760000000000005</v>
      </c>
      <c r="D1006" s="40">
        <v>-7.2901678657074798E-3</v>
      </c>
      <c r="E1006" s="9">
        <v>104.44</v>
      </c>
      <c r="F1006" s="9">
        <v>102.66</v>
      </c>
      <c r="G1006" s="9">
        <v>105.94</v>
      </c>
      <c r="H1006" s="41">
        <v>9396770</v>
      </c>
      <c r="I1006" s="9">
        <v>977334840</v>
      </c>
    </row>
    <row r="1007" spans="1:9" x14ac:dyDescent="0.3">
      <c r="A1007" s="8">
        <v>42450</v>
      </c>
      <c r="B1007" s="9">
        <v>104.25</v>
      </c>
      <c r="C1007" s="39">
        <v>-0.95000000000000295</v>
      </c>
      <c r="D1007" s="40">
        <v>-9.0304182509506007E-3</v>
      </c>
      <c r="E1007" s="9">
        <v>105.88</v>
      </c>
      <c r="F1007" s="9">
        <v>104.25</v>
      </c>
      <c r="G1007" s="9">
        <v>106.3</v>
      </c>
      <c r="H1007" s="41">
        <v>11262380</v>
      </c>
      <c r="I1007" s="9">
        <v>1183007950</v>
      </c>
    </row>
    <row r="1008" spans="1:9" x14ac:dyDescent="0.3">
      <c r="A1008" s="8">
        <v>42447</v>
      </c>
      <c r="B1008" s="9">
        <v>105.2</v>
      </c>
      <c r="C1008" s="39">
        <v>-0.57999999999999796</v>
      </c>
      <c r="D1008" s="40">
        <v>-5.4830780865947996E-3</v>
      </c>
      <c r="E1008" s="9">
        <v>106.03</v>
      </c>
      <c r="F1008" s="9">
        <v>105.2</v>
      </c>
      <c r="G1008" s="9">
        <v>108.77</v>
      </c>
      <c r="H1008" s="41">
        <v>27158450</v>
      </c>
      <c r="I1008" s="9">
        <v>2903098080</v>
      </c>
    </row>
    <row r="1009" spans="1:9" x14ac:dyDescent="0.3">
      <c r="A1009" s="8">
        <v>42446</v>
      </c>
      <c r="B1009" s="9">
        <v>105.78</v>
      </c>
      <c r="C1009" s="39">
        <v>7.9999999999998295E-2</v>
      </c>
      <c r="D1009" s="40">
        <v>7.56859035004714E-4</v>
      </c>
      <c r="E1009" s="9">
        <v>106.11</v>
      </c>
      <c r="F1009" s="9">
        <v>105.21</v>
      </c>
      <c r="G1009" s="9">
        <v>108.1</v>
      </c>
      <c r="H1009" s="41">
        <v>12597170</v>
      </c>
      <c r="I1009" s="9">
        <v>1343568000</v>
      </c>
    </row>
    <row r="1010" spans="1:9" x14ac:dyDescent="0.3">
      <c r="A1010" s="8">
        <v>42445</v>
      </c>
      <c r="B1010" s="9">
        <v>105.7</v>
      </c>
      <c r="C1010" s="39">
        <v>2</v>
      </c>
      <c r="D1010" s="40">
        <v>1.9286403085824501E-2</v>
      </c>
      <c r="E1010" s="9">
        <v>102.85</v>
      </c>
      <c r="F1010" s="9">
        <v>102.85</v>
      </c>
      <c r="G1010" s="9">
        <v>106.06</v>
      </c>
      <c r="H1010" s="41">
        <v>14866800</v>
      </c>
      <c r="I1010" s="9">
        <v>1564528070</v>
      </c>
    </row>
    <row r="1011" spans="1:9" x14ac:dyDescent="0.3">
      <c r="A1011" s="8">
        <v>42444</v>
      </c>
      <c r="B1011" s="9">
        <v>103.7</v>
      </c>
      <c r="C1011" s="39">
        <v>-0.149999999999991</v>
      </c>
      <c r="D1011" s="40">
        <v>-1.4443909484833099E-3</v>
      </c>
      <c r="E1011" s="9">
        <v>103.95</v>
      </c>
      <c r="F1011" s="9">
        <v>102.7</v>
      </c>
      <c r="G1011" s="9">
        <v>105.3</v>
      </c>
      <c r="H1011" s="41">
        <v>18696290</v>
      </c>
      <c r="I1011" s="9">
        <v>1943342590</v>
      </c>
    </row>
    <row r="1012" spans="1:9" x14ac:dyDescent="0.3">
      <c r="A1012" s="8">
        <v>42443</v>
      </c>
      <c r="B1012" s="9">
        <v>103.85</v>
      </c>
      <c r="C1012" s="39">
        <v>2.44999999999999</v>
      </c>
      <c r="D1012" s="40">
        <v>2.4161735700197098E-2</v>
      </c>
      <c r="E1012" s="9">
        <v>101.02</v>
      </c>
      <c r="F1012" s="9">
        <v>100.6</v>
      </c>
      <c r="G1012" s="9">
        <v>104.48</v>
      </c>
      <c r="H1012" s="41">
        <v>11641910</v>
      </c>
      <c r="I1012" s="9">
        <v>1200732440</v>
      </c>
    </row>
    <row r="1013" spans="1:9" x14ac:dyDescent="0.3">
      <c r="A1013" s="8">
        <v>42440</v>
      </c>
      <c r="B1013" s="9">
        <v>101.4</v>
      </c>
      <c r="C1013" s="39">
        <v>-0.51999999999999602</v>
      </c>
      <c r="D1013" s="40">
        <v>-5.1020408163264903E-3</v>
      </c>
      <c r="E1013" s="9">
        <v>102.38</v>
      </c>
      <c r="F1013" s="9">
        <v>101.16</v>
      </c>
      <c r="G1013" s="9">
        <v>103.85</v>
      </c>
      <c r="H1013" s="41">
        <v>7683610</v>
      </c>
      <c r="I1013" s="9">
        <v>790511080</v>
      </c>
    </row>
    <row r="1014" spans="1:9" x14ac:dyDescent="0.3">
      <c r="A1014" s="8">
        <v>42439</v>
      </c>
      <c r="B1014" s="9">
        <v>101.92</v>
      </c>
      <c r="C1014" s="39">
        <v>2.02</v>
      </c>
      <c r="D1014" s="40">
        <v>2.02202202202202E-2</v>
      </c>
      <c r="E1014" s="9">
        <v>99.76</v>
      </c>
      <c r="F1014" s="9">
        <v>99.76</v>
      </c>
      <c r="G1014" s="9">
        <v>102.5</v>
      </c>
      <c r="H1014" s="41">
        <v>8893410</v>
      </c>
      <c r="I1014" s="9">
        <v>901433800</v>
      </c>
    </row>
    <row r="1015" spans="1:9" x14ac:dyDescent="0.3">
      <c r="A1015" s="8">
        <v>42438</v>
      </c>
      <c r="B1015" s="9">
        <v>99.9</v>
      </c>
      <c r="C1015" s="39">
        <v>-0.59999999999999398</v>
      </c>
      <c r="D1015" s="40">
        <v>-5.9701492537312896E-3</v>
      </c>
      <c r="E1015" s="9">
        <v>100</v>
      </c>
      <c r="F1015" s="9">
        <v>98.95</v>
      </c>
      <c r="G1015" s="9">
        <v>100.78</v>
      </c>
      <c r="H1015" s="41">
        <v>5938130</v>
      </c>
      <c r="I1015" s="9">
        <v>592856170</v>
      </c>
    </row>
    <row r="1016" spans="1:9" x14ac:dyDescent="0.3">
      <c r="A1016" s="8">
        <v>42436</v>
      </c>
      <c r="B1016" s="9">
        <v>100.5</v>
      </c>
      <c r="C1016" s="39">
        <v>1.5</v>
      </c>
      <c r="D1016" s="40">
        <v>1.5151515151515201E-2</v>
      </c>
      <c r="E1016" s="9">
        <v>99.41</v>
      </c>
      <c r="F1016" s="9">
        <v>98.3</v>
      </c>
      <c r="G1016" s="9">
        <v>100.9</v>
      </c>
      <c r="H1016" s="41">
        <v>10635360</v>
      </c>
      <c r="I1016" s="9">
        <v>1064322370</v>
      </c>
    </row>
    <row r="1017" spans="1:9" x14ac:dyDescent="0.3">
      <c r="A1017" s="8">
        <v>42433</v>
      </c>
      <c r="B1017" s="9">
        <v>99</v>
      </c>
      <c r="C1017" s="39">
        <v>1.3</v>
      </c>
      <c r="D1017" s="40">
        <v>1.33060388945752E-2</v>
      </c>
      <c r="E1017" s="9">
        <v>98.6</v>
      </c>
      <c r="F1017" s="9">
        <v>97.3</v>
      </c>
      <c r="G1017" s="9">
        <v>99.43</v>
      </c>
      <c r="H1017" s="41">
        <v>12210110</v>
      </c>
      <c r="I1017" s="9">
        <v>1198201860</v>
      </c>
    </row>
    <row r="1018" spans="1:9" x14ac:dyDescent="0.3">
      <c r="A1018" s="8">
        <v>42432</v>
      </c>
      <c r="B1018" s="9">
        <v>97.7</v>
      </c>
      <c r="C1018" s="39">
        <v>0.100000000000009</v>
      </c>
      <c r="D1018" s="40">
        <v>1.02459016393451E-3</v>
      </c>
      <c r="E1018" s="9">
        <v>98.5</v>
      </c>
      <c r="F1018" s="9">
        <v>96.65</v>
      </c>
      <c r="G1018" s="9">
        <v>99.25</v>
      </c>
      <c r="H1018" s="41">
        <v>8820280</v>
      </c>
      <c r="I1018" s="9">
        <v>862366030</v>
      </c>
    </row>
    <row r="1019" spans="1:9" x14ac:dyDescent="0.3">
      <c r="A1019" s="8">
        <v>42431</v>
      </c>
      <c r="B1019" s="9">
        <v>97.6</v>
      </c>
      <c r="C1019" s="39">
        <v>-0.20000000000000301</v>
      </c>
      <c r="D1019" s="40">
        <v>-2.0449897750511501E-3</v>
      </c>
      <c r="E1019" s="9">
        <v>98.25</v>
      </c>
      <c r="F1019" s="9">
        <v>97.6</v>
      </c>
      <c r="G1019" s="9">
        <v>98.7</v>
      </c>
      <c r="H1019" s="41">
        <v>5425810</v>
      </c>
      <c r="I1019" s="9">
        <v>531846210</v>
      </c>
    </row>
    <row r="1020" spans="1:9" x14ac:dyDescent="0.3">
      <c r="A1020" s="8">
        <v>42430</v>
      </c>
      <c r="B1020" s="9">
        <v>97.8</v>
      </c>
      <c r="C1020" s="39">
        <v>-1.2</v>
      </c>
      <c r="D1020" s="40">
        <v>-1.2121212121212199E-2</v>
      </c>
      <c r="E1020" s="9">
        <v>99</v>
      </c>
      <c r="F1020" s="9">
        <v>97.17</v>
      </c>
      <c r="G1020" s="9">
        <v>99.32</v>
      </c>
      <c r="H1020" s="41">
        <v>7203400</v>
      </c>
      <c r="I1020" s="9">
        <v>706967420</v>
      </c>
    </row>
    <row r="1021" spans="1:9" x14ac:dyDescent="0.3">
      <c r="A1021" s="8">
        <v>42429</v>
      </c>
      <c r="B1021" s="9">
        <v>99</v>
      </c>
      <c r="C1021" s="39">
        <v>2.19</v>
      </c>
      <c r="D1021" s="40">
        <v>2.2621629996901101E-2</v>
      </c>
      <c r="E1021" s="9">
        <v>96.08</v>
      </c>
      <c r="F1021" s="9">
        <v>95.71</v>
      </c>
      <c r="G1021" s="9">
        <v>99</v>
      </c>
      <c r="H1021" s="41">
        <v>8978330</v>
      </c>
      <c r="I1021" s="9">
        <v>877565210</v>
      </c>
    </row>
    <row r="1022" spans="1:9" x14ac:dyDescent="0.3">
      <c r="A1022" s="8">
        <v>42426</v>
      </c>
      <c r="B1022" s="9">
        <v>96.81</v>
      </c>
      <c r="C1022" s="39">
        <v>1.72</v>
      </c>
      <c r="D1022" s="40">
        <v>1.8088127037543401E-2</v>
      </c>
      <c r="E1022" s="9">
        <v>95.16</v>
      </c>
      <c r="F1022" s="9">
        <v>94.9</v>
      </c>
      <c r="G1022" s="9">
        <v>97.43</v>
      </c>
      <c r="H1022" s="41">
        <v>18613220</v>
      </c>
      <c r="I1022" s="9">
        <v>1793556060</v>
      </c>
    </row>
    <row r="1023" spans="1:9" x14ac:dyDescent="0.3">
      <c r="A1023" s="8">
        <v>42425</v>
      </c>
      <c r="B1023" s="9">
        <v>95.09</v>
      </c>
      <c r="C1023" s="39">
        <v>1.89</v>
      </c>
      <c r="D1023" s="40">
        <v>2.0278969957081599E-2</v>
      </c>
      <c r="E1023" s="9">
        <v>93.26</v>
      </c>
      <c r="F1023" s="9">
        <v>93.25</v>
      </c>
      <c r="G1023" s="9">
        <v>95.1</v>
      </c>
      <c r="H1023" s="41">
        <v>10637020</v>
      </c>
      <c r="I1023" s="9">
        <v>1006595150</v>
      </c>
    </row>
    <row r="1024" spans="1:9" x14ac:dyDescent="0.3">
      <c r="A1024" s="8">
        <v>42424</v>
      </c>
      <c r="B1024" s="9">
        <v>93.2</v>
      </c>
      <c r="C1024" s="39">
        <v>1.1100000000000001</v>
      </c>
      <c r="D1024" s="40">
        <v>1.2053425996307999E-2</v>
      </c>
      <c r="E1024" s="9">
        <v>91.4</v>
      </c>
      <c r="F1024" s="9">
        <v>91.03</v>
      </c>
      <c r="G1024" s="9">
        <v>93.3</v>
      </c>
      <c r="H1024" s="41">
        <v>10649620</v>
      </c>
      <c r="I1024" s="9">
        <v>987823810</v>
      </c>
    </row>
    <row r="1025" spans="1:9" x14ac:dyDescent="0.3">
      <c r="A1025" s="8">
        <v>42422</v>
      </c>
      <c r="B1025" s="9">
        <v>92.09</v>
      </c>
      <c r="C1025" s="39">
        <v>1.61</v>
      </c>
      <c r="D1025" s="40">
        <v>1.77939876215738E-2</v>
      </c>
      <c r="E1025" s="9">
        <v>90.6</v>
      </c>
      <c r="F1025" s="9">
        <v>90.57</v>
      </c>
      <c r="G1025" s="9">
        <v>92.32</v>
      </c>
      <c r="H1025" s="41">
        <v>5295220</v>
      </c>
      <c r="I1025" s="9">
        <v>486277460</v>
      </c>
    </row>
    <row r="1026" spans="1:9" x14ac:dyDescent="0.3">
      <c r="A1026" s="8">
        <v>42420</v>
      </c>
      <c r="B1026" s="9">
        <v>90.48</v>
      </c>
      <c r="C1026" s="39">
        <v>0.53000000000000103</v>
      </c>
      <c r="D1026" s="40">
        <v>5.8921623123957901E-3</v>
      </c>
      <c r="E1026" s="9">
        <v>90.2</v>
      </c>
      <c r="F1026" s="9">
        <v>90.02</v>
      </c>
      <c r="G1026" s="9">
        <v>90.73</v>
      </c>
      <c r="H1026" s="41">
        <v>1386270</v>
      </c>
      <c r="I1026" s="9">
        <v>125356370</v>
      </c>
    </row>
    <row r="1027" spans="1:9" x14ac:dyDescent="0.3">
      <c r="A1027" s="8">
        <v>42419</v>
      </c>
      <c r="B1027" s="9">
        <v>89.95</v>
      </c>
      <c r="C1027" s="39">
        <v>-2.52</v>
      </c>
      <c r="D1027" s="40">
        <v>-2.7252081756245199E-2</v>
      </c>
      <c r="E1027" s="9">
        <v>92.11</v>
      </c>
      <c r="F1027" s="9">
        <v>89.01</v>
      </c>
      <c r="G1027" s="9">
        <v>92.11</v>
      </c>
      <c r="H1027" s="41">
        <v>6003420</v>
      </c>
      <c r="I1027" s="9">
        <v>544905180</v>
      </c>
    </row>
    <row r="1028" spans="1:9" x14ac:dyDescent="0.3">
      <c r="A1028" s="8">
        <v>42418</v>
      </c>
      <c r="B1028" s="9">
        <v>92.47</v>
      </c>
      <c r="C1028" s="39">
        <v>1.47</v>
      </c>
      <c r="D1028" s="40">
        <v>1.6153846153846099E-2</v>
      </c>
      <c r="E1028" s="9">
        <v>91.3</v>
      </c>
      <c r="F1028" s="9">
        <v>91.25</v>
      </c>
      <c r="G1028" s="9">
        <v>92.89</v>
      </c>
      <c r="H1028" s="41">
        <v>8046750</v>
      </c>
      <c r="I1028" s="9">
        <v>742443250</v>
      </c>
    </row>
    <row r="1029" spans="1:9" x14ac:dyDescent="0.3">
      <c r="A1029" s="8">
        <v>42417</v>
      </c>
      <c r="B1029" s="9">
        <v>91</v>
      </c>
      <c r="C1029" s="39">
        <v>0</v>
      </c>
      <c r="D1029" s="40">
        <v>0</v>
      </c>
      <c r="E1029" s="9">
        <v>91.05</v>
      </c>
      <c r="F1029" s="9">
        <v>90.09</v>
      </c>
      <c r="G1029" s="9">
        <v>91.6</v>
      </c>
      <c r="H1029" s="41">
        <v>6054100</v>
      </c>
      <c r="I1029" s="9">
        <v>550567460</v>
      </c>
    </row>
    <row r="1030" spans="1:9" x14ac:dyDescent="0.3">
      <c r="A1030" s="8">
        <v>42416</v>
      </c>
      <c r="B1030" s="9">
        <v>91</v>
      </c>
      <c r="C1030" s="39">
        <v>0.59999999999999398</v>
      </c>
      <c r="D1030" s="40">
        <v>6.6371681415928604E-3</v>
      </c>
      <c r="E1030" s="9">
        <v>90.75</v>
      </c>
      <c r="F1030" s="9">
        <v>90.44</v>
      </c>
      <c r="G1030" s="9">
        <v>91.77</v>
      </c>
      <c r="H1030" s="41">
        <v>8382390</v>
      </c>
      <c r="I1030" s="9">
        <v>763243280</v>
      </c>
    </row>
    <row r="1031" spans="1:9" x14ac:dyDescent="0.3">
      <c r="A1031" s="8">
        <v>42415</v>
      </c>
      <c r="B1031" s="9">
        <v>90.4</v>
      </c>
      <c r="C1031" s="39">
        <v>0.82000000000000695</v>
      </c>
      <c r="D1031" s="40">
        <v>9.1538289796830492E-3</v>
      </c>
      <c r="E1031" s="9">
        <v>90.3</v>
      </c>
      <c r="F1031" s="9">
        <v>88.75</v>
      </c>
      <c r="G1031" s="9">
        <v>90.76</v>
      </c>
      <c r="H1031" s="41">
        <v>10593720</v>
      </c>
      <c r="I1031" s="9">
        <v>951316430</v>
      </c>
    </row>
    <row r="1032" spans="1:9" x14ac:dyDescent="0.3">
      <c r="A1032" s="8">
        <v>42412</v>
      </c>
      <c r="B1032" s="9">
        <v>89.58</v>
      </c>
      <c r="C1032" s="39">
        <v>0.57999999999999796</v>
      </c>
      <c r="D1032" s="40">
        <v>6.5168539325842498E-3</v>
      </c>
      <c r="E1032" s="9">
        <v>89.81</v>
      </c>
      <c r="F1032" s="9">
        <v>88.2</v>
      </c>
      <c r="G1032" s="9">
        <v>90.29</v>
      </c>
      <c r="H1032" s="41">
        <v>13073130</v>
      </c>
      <c r="I1032" s="9">
        <v>1166097730</v>
      </c>
    </row>
    <row r="1033" spans="1:9" x14ac:dyDescent="0.3">
      <c r="A1033" s="8">
        <v>42411</v>
      </c>
      <c r="B1033" s="9">
        <v>89</v>
      </c>
      <c r="C1033" s="39">
        <v>-1.95</v>
      </c>
      <c r="D1033" s="40">
        <v>-2.1440351841671298E-2</v>
      </c>
      <c r="E1033" s="9">
        <v>91</v>
      </c>
      <c r="F1033" s="9">
        <v>87.79</v>
      </c>
      <c r="G1033" s="9">
        <v>91.16</v>
      </c>
      <c r="H1033" s="41">
        <v>11399700</v>
      </c>
      <c r="I1033" s="9">
        <v>1012660050</v>
      </c>
    </row>
    <row r="1034" spans="1:9" x14ac:dyDescent="0.3">
      <c r="A1034" s="8">
        <v>42410</v>
      </c>
      <c r="B1034" s="9">
        <v>90.95</v>
      </c>
      <c r="C1034" s="39">
        <v>-0.14000000000000101</v>
      </c>
      <c r="D1034" s="40">
        <v>-1.53694148644199E-3</v>
      </c>
      <c r="E1034" s="9">
        <v>90.8</v>
      </c>
      <c r="F1034" s="9">
        <v>90.08</v>
      </c>
      <c r="G1034" s="9">
        <v>91.5</v>
      </c>
      <c r="H1034" s="41">
        <v>7570840</v>
      </c>
      <c r="I1034" s="9">
        <v>687400550</v>
      </c>
    </row>
    <row r="1035" spans="1:9" x14ac:dyDescent="0.3">
      <c r="A1035" s="8">
        <v>42409</v>
      </c>
      <c r="B1035" s="9">
        <v>91.09</v>
      </c>
      <c r="C1035" s="39">
        <v>-4.9999999999997199E-2</v>
      </c>
      <c r="D1035" s="40">
        <v>-5.4860653938991802E-4</v>
      </c>
      <c r="E1035" s="9">
        <v>91.25</v>
      </c>
      <c r="F1035" s="9">
        <v>90.12</v>
      </c>
      <c r="G1035" s="9">
        <v>91.95</v>
      </c>
      <c r="H1035" s="41">
        <v>7257550</v>
      </c>
      <c r="I1035" s="9">
        <v>661268080</v>
      </c>
    </row>
    <row r="1036" spans="1:9" x14ac:dyDescent="0.3">
      <c r="A1036" s="8">
        <v>42408</v>
      </c>
      <c r="B1036" s="9">
        <v>91.14</v>
      </c>
      <c r="C1036" s="39">
        <v>-1.89</v>
      </c>
      <c r="D1036" s="40">
        <v>-2.03160270880361E-2</v>
      </c>
      <c r="E1036" s="9">
        <v>93.39</v>
      </c>
      <c r="F1036" s="9">
        <v>90.6</v>
      </c>
      <c r="G1036" s="9">
        <v>94</v>
      </c>
      <c r="H1036" s="41">
        <v>8197080</v>
      </c>
      <c r="I1036" s="9">
        <v>756801130</v>
      </c>
    </row>
    <row r="1037" spans="1:9" x14ac:dyDescent="0.3">
      <c r="A1037" s="8">
        <v>42405</v>
      </c>
      <c r="B1037" s="9">
        <v>93.03</v>
      </c>
      <c r="C1037" s="39">
        <v>0.73000000000000398</v>
      </c>
      <c r="D1037" s="40">
        <v>7.9089924160347103E-3</v>
      </c>
      <c r="E1037" s="9">
        <v>93.19</v>
      </c>
      <c r="F1037" s="9">
        <v>92.52</v>
      </c>
      <c r="G1037" s="9">
        <v>95</v>
      </c>
      <c r="H1037" s="41">
        <v>13103820</v>
      </c>
      <c r="I1037" s="9">
        <v>1229922760</v>
      </c>
    </row>
    <row r="1038" spans="1:9" x14ac:dyDescent="0.3">
      <c r="A1038" s="8">
        <v>42404</v>
      </c>
      <c r="B1038" s="9">
        <v>92.3</v>
      </c>
      <c r="C1038" s="39">
        <v>-7.3</v>
      </c>
      <c r="D1038" s="40">
        <v>-7.3293172690763006E-2</v>
      </c>
      <c r="E1038" s="9">
        <v>95</v>
      </c>
      <c r="F1038" s="9">
        <v>92.2</v>
      </c>
      <c r="G1038" s="9">
        <v>95.99</v>
      </c>
      <c r="H1038" s="41">
        <v>49644200</v>
      </c>
      <c r="I1038" s="9">
        <v>4647484890</v>
      </c>
    </row>
    <row r="1039" spans="1:9" x14ac:dyDescent="0.3">
      <c r="A1039" s="8">
        <v>42403</v>
      </c>
      <c r="B1039" s="9">
        <v>99.6</v>
      </c>
      <c r="C1039" s="39">
        <v>3.3999999999999901</v>
      </c>
      <c r="D1039" s="40">
        <v>3.5343035343035303E-2</v>
      </c>
      <c r="E1039" s="9">
        <v>95.8</v>
      </c>
      <c r="F1039" s="9">
        <v>95.21</v>
      </c>
      <c r="G1039" s="9">
        <v>100.7</v>
      </c>
      <c r="H1039" s="41">
        <v>7427850</v>
      </c>
      <c r="I1039" s="9">
        <v>733453760</v>
      </c>
    </row>
    <row r="1040" spans="1:9" x14ac:dyDescent="0.3">
      <c r="A1040" s="8">
        <v>42402</v>
      </c>
      <c r="B1040" s="9">
        <v>96.2</v>
      </c>
      <c r="C1040" s="39">
        <v>-0.29999999999999699</v>
      </c>
      <c r="D1040" s="40">
        <v>-3.1088082901554099E-3</v>
      </c>
      <c r="E1040" s="9">
        <v>96.15</v>
      </c>
      <c r="F1040" s="9">
        <v>94.93</v>
      </c>
      <c r="G1040" s="9">
        <v>96.68</v>
      </c>
      <c r="H1040" s="41">
        <v>5459940</v>
      </c>
      <c r="I1040" s="9">
        <v>523055390</v>
      </c>
    </row>
    <row r="1041" spans="1:9" x14ac:dyDescent="0.3">
      <c r="A1041" s="8">
        <v>42401</v>
      </c>
      <c r="B1041" s="9">
        <v>96.5</v>
      </c>
      <c r="C1041" s="39">
        <v>0.510000000000005</v>
      </c>
      <c r="D1041" s="40">
        <v>5.3130534430670404E-3</v>
      </c>
      <c r="E1041" s="9">
        <v>95.25</v>
      </c>
      <c r="F1041" s="9">
        <v>94.12</v>
      </c>
      <c r="G1041" s="9">
        <v>96.67</v>
      </c>
      <c r="H1041" s="41">
        <v>6225230</v>
      </c>
      <c r="I1041" s="9">
        <v>596434340</v>
      </c>
    </row>
    <row r="1042" spans="1:9" x14ac:dyDescent="0.3">
      <c r="A1042" s="8">
        <v>42398</v>
      </c>
      <c r="B1042" s="9">
        <v>95.99</v>
      </c>
      <c r="C1042" s="39">
        <v>3.2899999999999898</v>
      </c>
      <c r="D1042" s="40">
        <v>3.54908306364616E-2</v>
      </c>
      <c r="E1042" s="9">
        <v>93</v>
      </c>
      <c r="F1042" s="9">
        <v>92.53</v>
      </c>
      <c r="G1042" s="9">
        <v>96</v>
      </c>
      <c r="H1042" s="41">
        <v>10697250</v>
      </c>
      <c r="I1042" s="9">
        <v>1010226640</v>
      </c>
    </row>
    <row r="1043" spans="1:9" x14ac:dyDescent="0.3">
      <c r="A1043" s="8">
        <v>42397</v>
      </c>
      <c r="B1043" s="9">
        <v>92.7</v>
      </c>
      <c r="C1043" s="39">
        <v>-0.95000000000000295</v>
      </c>
      <c r="D1043" s="40">
        <v>-1.0144153764015E-2</v>
      </c>
      <c r="E1043" s="9">
        <v>93.4</v>
      </c>
      <c r="F1043" s="9">
        <v>91.27</v>
      </c>
      <c r="G1043" s="9">
        <v>95.15</v>
      </c>
      <c r="H1043" s="41">
        <v>8984870</v>
      </c>
      <c r="I1043" s="9">
        <v>837873360</v>
      </c>
    </row>
    <row r="1044" spans="1:9" x14ac:dyDescent="0.3">
      <c r="A1044" s="8">
        <v>42396</v>
      </c>
      <c r="B1044" s="9">
        <v>93.65</v>
      </c>
      <c r="C1044" s="39">
        <v>3.6500000000000101</v>
      </c>
      <c r="D1044" s="40">
        <v>4.0555555555555602E-2</v>
      </c>
      <c r="E1044" s="9">
        <v>90.27</v>
      </c>
      <c r="F1044" s="9">
        <v>89.63</v>
      </c>
      <c r="G1044" s="9">
        <v>93.9</v>
      </c>
      <c r="H1044" s="41">
        <v>7702190</v>
      </c>
      <c r="I1044" s="9">
        <v>709686160</v>
      </c>
    </row>
    <row r="1045" spans="1:9" x14ac:dyDescent="0.3">
      <c r="A1045" s="8">
        <v>42395</v>
      </c>
      <c r="B1045" s="9">
        <v>90</v>
      </c>
      <c r="C1045" s="39">
        <v>0</v>
      </c>
      <c r="D1045" s="40">
        <v>0</v>
      </c>
      <c r="E1045" s="9">
        <v>89.9</v>
      </c>
      <c r="F1045" s="9">
        <v>89.32</v>
      </c>
      <c r="G1045" s="9">
        <v>90.5</v>
      </c>
      <c r="H1045" s="41">
        <v>5473650</v>
      </c>
      <c r="I1045" s="9">
        <v>492840670</v>
      </c>
    </row>
    <row r="1046" spans="1:9" x14ac:dyDescent="0.3">
      <c r="A1046" s="8">
        <v>42394</v>
      </c>
      <c r="B1046" s="9">
        <v>90</v>
      </c>
      <c r="C1046" s="39">
        <v>-0.28000000000000103</v>
      </c>
      <c r="D1046" s="40">
        <v>-3.1014621178555701E-3</v>
      </c>
      <c r="E1046" s="9">
        <v>90.77</v>
      </c>
      <c r="F1046" s="9">
        <v>89.51</v>
      </c>
      <c r="G1046" s="9">
        <v>90.85</v>
      </c>
      <c r="H1046" s="41">
        <v>4015330</v>
      </c>
      <c r="I1046" s="9">
        <v>362646470</v>
      </c>
    </row>
    <row r="1047" spans="1:9" x14ac:dyDescent="0.3">
      <c r="A1047" s="8">
        <v>42391</v>
      </c>
      <c r="B1047" s="9">
        <v>90.28</v>
      </c>
      <c r="C1047" s="39">
        <v>0.28000000000000103</v>
      </c>
      <c r="D1047" s="40">
        <v>3.11111111111112E-3</v>
      </c>
      <c r="E1047" s="9">
        <v>91.12</v>
      </c>
      <c r="F1047" s="9">
        <v>88.5</v>
      </c>
      <c r="G1047" s="9">
        <v>91.45</v>
      </c>
      <c r="H1047" s="41">
        <v>11764480</v>
      </c>
      <c r="I1047" s="9">
        <v>1059268520</v>
      </c>
    </row>
    <row r="1048" spans="1:9" x14ac:dyDescent="0.3">
      <c r="A1048" s="8">
        <v>42390</v>
      </c>
      <c r="B1048" s="9">
        <v>90</v>
      </c>
      <c r="C1048" s="39">
        <v>-0.209999999999994</v>
      </c>
      <c r="D1048" s="40">
        <v>-2.3279015630195501E-3</v>
      </c>
      <c r="E1048" s="9">
        <v>90.67</v>
      </c>
      <c r="F1048" s="9">
        <v>89.05</v>
      </c>
      <c r="G1048" s="9">
        <v>91.86</v>
      </c>
      <c r="H1048" s="41">
        <v>11980640</v>
      </c>
      <c r="I1048" s="9">
        <v>1081422740</v>
      </c>
    </row>
    <row r="1049" spans="1:9" x14ac:dyDescent="0.3">
      <c r="A1049" s="8">
        <v>42389</v>
      </c>
      <c r="B1049" s="9">
        <v>90.21</v>
      </c>
      <c r="C1049" s="39">
        <v>-0.24000000000000901</v>
      </c>
      <c r="D1049" s="40">
        <v>-2.6533996683251399E-3</v>
      </c>
      <c r="E1049" s="9">
        <v>89.58</v>
      </c>
      <c r="F1049" s="9">
        <v>88</v>
      </c>
      <c r="G1049" s="9">
        <v>92.07</v>
      </c>
      <c r="H1049" s="41">
        <v>10939690</v>
      </c>
      <c r="I1049" s="9">
        <v>986388460</v>
      </c>
    </row>
    <row r="1050" spans="1:9" x14ac:dyDescent="0.3">
      <c r="A1050" s="8">
        <v>42388</v>
      </c>
      <c r="B1050" s="9">
        <v>90.45</v>
      </c>
      <c r="C1050" s="39">
        <v>0.29999999999999699</v>
      </c>
      <c r="D1050" s="40">
        <v>3.3277870216305802E-3</v>
      </c>
      <c r="E1050" s="9">
        <v>92.11</v>
      </c>
      <c r="F1050" s="9">
        <v>88.75</v>
      </c>
      <c r="G1050" s="9">
        <v>92.3</v>
      </c>
      <c r="H1050" s="41">
        <v>6618880</v>
      </c>
      <c r="I1050" s="9">
        <v>602321150</v>
      </c>
    </row>
    <row r="1051" spans="1:9" x14ac:dyDescent="0.3">
      <c r="A1051" s="8">
        <v>42387</v>
      </c>
      <c r="B1051" s="9">
        <v>90.15</v>
      </c>
      <c r="C1051" s="39">
        <v>3.56</v>
      </c>
      <c r="D1051" s="40">
        <v>4.11132925280056E-2</v>
      </c>
      <c r="E1051" s="9">
        <v>85.9</v>
      </c>
      <c r="F1051" s="9">
        <v>85.2</v>
      </c>
      <c r="G1051" s="9">
        <v>90.73</v>
      </c>
      <c r="H1051" s="41">
        <v>10141720</v>
      </c>
      <c r="I1051" s="9">
        <v>895988110</v>
      </c>
    </row>
    <row r="1052" spans="1:9" x14ac:dyDescent="0.3">
      <c r="A1052" s="8">
        <v>42384</v>
      </c>
      <c r="B1052" s="9">
        <v>86.59</v>
      </c>
      <c r="C1052" s="39">
        <v>-5.0599999999999996</v>
      </c>
      <c r="D1052" s="40">
        <v>-5.52100381887616E-2</v>
      </c>
      <c r="E1052" s="9">
        <v>91.65</v>
      </c>
      <c r="F1052" s="9">
        <v>86.59</v>
      </c>
      <c r="G1052" s="9">
        <v>91.97</v>
      </c>
      <c r="H1052" s="41">
        <v>11268680</v>
      </c>
      <c r="I1052" s="9">
        <v>996795370</v>
      </c>
    </row>
    <row r="1053" spans="1:9" x14ac:dyDescent="0.3">
      <c r="A1053" s="8">
        <v>42383</v>
      </c>
      <c r="B1053" s="9">
        <v>91.65</v>
      </c>
      <c r="C1053" s="39">
        <v>5.0000000000011403E-2</v>
      </c>
      <c r="D1053" s="40">
        <v>5.4585152838440402E-4</v>
      </c>
      <c r="E1053" s="9">
        <v>91.87</v>
      </c>
      <c r="F1053" s="9">
        <v>90.26</v>
      </c>
      <c r="G1053" s="9">
        <v>92.82</v>
      </c>
      <c r="H1053" s="41">
        <v>9268930</v>
      </c>
      <c r="I1053" s="9">
        <v>847249570</v>
      </c>
    </row>
    <row r="1054" spans="1:9" x14ac:dyDescent="0.3">
      <c r="A1054" s="8">
        <v>42382</v>
      </c>
      <c r="B1054" s="9">
        <v>91.6</v>
      </c>
      <c r="C1054" s="39">
        <v>-2.1500000000000101</v>
      </c>
      <c r="D1054" s="40">
        <v>-2.2933333333333399E-2</v>
      </c>
      <c r="E1054" s="9">
        <v>93.89</v>
      </c>
      <c r="F1054" s="9">
        <v>91.5</v>
      </c>
      <c r="G1054" s="9">
        <v>94.7</v>
      </c>
      <c r="H1054" s="41">
        <v>6294470</v>
      </c>
      <c r="I1054" s="9">
        <v>587701220</v>
      </c>
    </row>
    <row r="1055" spans="1:9" x14ac:dyDescent="0.3">
      <c r="A1055" s="8">
        <v>42381</v>
      </c>
      <c r="B1055" s="9">
        <v>93.75</v>
      </c>
      <c r="C1055" s="39">
        <v>-0.75</v>
      </c>
      <c r="D1055" s="40">
        <v>-7.9365079365079395E-3</v>
      </c>
      <c r="E1055" s="9">
        <v>94.4</v>
      </c>
      <c r="F1055" s="9">
        <v>93.13</v>
      </c>
      <c r="G1055" s="9">
        <v>97</v>
      </c>
      <c r="H1055" s="41">
        <v>4788150</v>
      </c>
      <c r="I1055" s="9">
        <v>452134160</v>
      </c>
    </row>
    <row r="1056" spans="1:9" x14ac:dyDescent="0.3">
      <c r="A1056" s="8">
        <v>42380</v>
      </c>
      <c r="B1056" s="9">
        <v>94.5</v>
      </c>
      <c r="C1056" s="39">
        <v>6.0000000000002301E-2</v>
      </c>
      <c r="D1056" s="40">
        <v>6.3532401524780003E-4</v>
      </c>
      <c r="E1056" s="9">
        <v>92.25</v>
      </c>
      <c r="F1056" s="9">
        <v>91</v>
      </c>
      <c r="G1056" s="9">
        <v>95.84</v>
      </c>
      <c r="H1056" s="41">
        <v>6253800</v>
      </c>
      <c r="I1056" s="9">
        <v>588739750</v>
      </c>
    </row>
    <row r="1057" spans="1:9" x14ac:dyDescent="0.3">
      <c r="A1057" s="8">
        <v>42375</v>
      </c>
      <c r="B1057" s="9">
        <v>94.44</v>
      </c>
      <c r="C1057" s="39">
        <v>0.14000000000000101</v>
      </c>
      <c r="D1057" s="40">
        <v>1.4846235418875999E-3</v>
      </c>
      <c r="E1057" s="9">
        <v>94.34</v>
      </c>
      <c r="F1057" s="9">
        <v>93.88</v>
      </c>
      <c r="G1057" s="9">
        <v>94.87</v>
      </c>
      <c r="H1057" s="41">
        <v>2463000</v>
      </c>
      <c r="I1057" s="9">
        <v>232588960</v>
      </c>
    </row>
    <row r="1058" spans="1:9" x14ac:dyDescent="0.3">
      <c r="A1058" s="8">
        <v>42374</v>
      </c>
      <c r="B1058" s="9">
        <v>94.3</v>
      </c>
      <c r="C1058" s="39">
        <v>2.4500000000000002</v>
      </c>
      <c r="D1058" s="40">
        <v>2.6673924877517699E-2</v>
      </c>
      <c r="E1058" s="9">
        <v>91.83</v>
      </c>
      <c r="F1058" s="9">
        <v>91.81</v>
      </c>
      <c r="G1058" s="9">
        <v>94.47</v>
      </c>
      <c r="H1058" s="41">
        <v>4923280</v>
      </c>
      <c r="I1058" s="9">
        <v>461712730</v>
      </c>
    </row>
    <row r="1059" spans="1:9" x14ac:dyDescent="0.3">
      <c r="A1059" s="8">
        <v>42373</v>
      </c>
      <c r="B1059" s="9">
        <v>91.85</v>
      </c>
      <c r="C1059" s="39">
        <v>0.44999999999998902</v>
      </c>
      <c r="D1059" s="40">
        <v>4.9234135667394797E-3</v>
      </c>
      <c r="E1059" s="9">
        <v>91.32</v>
      </c>
      <c r="F1059" s="9">
        <v>90.12</v>
      </c>
      <c r="G1059" s="9">
        <v>91.85</v>
      </c>
      <c r="H1059" s="41">
        <v>3233930</v>
      </c>
      <c r="I1059" s="9">
        <v>294320050</v>
      </c>
    </row>
    <row r="1060" spans="1:9" x14ac:dyDescent="0.3">
      <c r="A1060" s="8">
        <v>42368</v>
      </c>
      <c r="B1060" s="9">
        <v>91.4</v>
      </c>
      <c r="C1060" s="39">
        <v>-2.2200000000000002</v>
      </c>
      <c r="D1060" s="40">
        <v>-2.37128818628498E-2</v>
      </c>
      <c r="E1060" s="9">
        <v>93.65</v>
      </c>
      <c r="F1060" s="9">
        <v>91.4</v>
      </c>
      <c r="G1060" s="9">
        <v>94.26</v>
      </c>
      <c r="H1060" s="41">
        <v>3871470</v>
      </c>
      <c r="I1060" s="9">
        <v>358831650</v>
      </c>
    </row>
    <row r="1061" spans="1:9" x14ac:dyDescent="0.3">
      <c r="A1061" s="8">
        <v>42367</v>
      </c>
      <c r="B1061" s="9">
        <v>93.62</v>
      </c>
      <c r="C1061" s="39">
        <v>7.0000000000007404E-2</v>
      </c>
      <c r="D1061" s="40">
        <v>7.4826296098350997E-4</v>
      </c>
      <c r="E1061" s="9">
        <v>93.69</v>
      </c>
      <c r="F1061" s="9">
        <v>92.55</v>
      </c>
      <c r="G1061" s="9">
        <v>94.93</v>
      </c>
      <c r="H1061" s="41">
        <v>2496940</v>
      </c>
      <c r="I1061" s="9">
        <v>234216560</v>
      </c>
    </row>
    <row r="1062" spans="1:9" x14ac:dyDescent="0.3">
      <c r="A1062" s="8">
        <v>42366</v>
      </c>
      <c r="B1062" s="9">
        <v>93.55</v>
      </c>
      <c r="C1062" s="39">
        <v>-1.17</v>
      </c>
      <c r="D1062" s="40">
        <v>-1.2352195945946E-2</v>
      </c>
      <c r="E1062" s="9">
        <v>94.79</v>
      </c>
      <c r="F1062" s="9">
        <v>93.55</v>
      </c>
      <c r="G1062" s="9">
        <v>95.13</v>
      </c>
      <c r="H1062" s="41">
        <v>2036140</v>
      </c>
      <c r="I1062" s="9">
        <v>192389580</v>
      </c>
    </row>
    <row r="1063" spans="1:9" x14ac:dyDescent="0.3">
      <c r="A1063" s="8">
        <v>42363</v>
      </c>
      <c r="B1063" s="9">
        <v>94.72</v>
      </c>
      <c r="C1063" s="39">
        <v>-0.84999999999999398</v>
      </c>
      <c r="D1063" s="40">
        <v>-8.8940043946844696E-3</v>
      </c>
      <c r="E1063" s="9">
        <v>95.56</v>
      </c>
      <c r="F1063" s="9">
        <v>94.5</v>
      </c>
      <c r="G1063" s="9">
        <v>96.09</v>
      </c>
      <c r="H1063" s="41">
        <v>2382070</v>
      </c>
      <c r="I1063" s="9">
        <v>226725470</v>
      </c>
    </row>
    <row r="1064" spans="1:9" x14ac:dyDescent="0.3">
      <c r="A1064" s="8">
        <v>42362</v>
      </c>
      <c r="B1064" s="9">
        <v>95.57</v>
      </c>
      <c r="C1064" s="39">
        <v>-0.93000000000000704</v>
      </c>
      <c r="D1064" s="40">
        <v>-9.6373056994819399E-3</v>
      </c>
      <c r="E1064" s="9">
        <v>96.6</v>
      </c>
      <c r="F1064" s="9">
        <v>95.05</v>
      </c>
      <c r="G1064" s="9">
        <v>96.88</v>
      </c>
      <c r="H1064" s="41">
        <v>2536270</v>
      </c>
      <c r="I1064" s="9">
        <v>243072460</v>
      </c>
    </row>
    <row r="1065" spans="1:9" x14ac:dyDescent="0.3">
      <c r="A1065" s="8">
        <v>42361</v>
      </c>
      <c r="B1065" s="9">
        <v>96.5</v>
      </c>
      <c r="C1065" s="39">
        <v>0.75</v>
      </c>
      <c r="D1065" s="40">
        <v>7.8328981723237608E-3</v>
      </c>
      <c r="E1065" s="9">
        <v>95.98</v>
      </c>
      <c r="F1065" s="9">
        <v>95.02</v>
      </c>
      <c r="G1065" s="9">
        <v>96.72</v>
      </c>
      <c r="H1065" s="41">
        <v>3829810</v>
      </c>
      <c r="I1065" s="9">
        <v>368628110</v>
      </c>
    </row>
    <row r="1066" spans="1:9" x14ac:dyDescent="0.3">
      <c r="A1066" s="8">
        <v>42360</v>
      </c>
      <c r="B1066" s="9">
        <v>95.75</v>
      </c>
      <c r="C1066" s="39">
        <v>-0.25</v>
      </c>
      <c r="D1066" s="40">
        <v>-2.60416666666667E-3</v>
      </c>
      <c r="E1066" s="9">
        <v>96.22</v>
      </c>
      <c r="F1066" s="9">
        <v>94.41</v>
      </c>
      <c r="G1066" s="9">
        <v>96.69</v>
      </c>
      <c r="H1066" s="41">
        <v>7659670</v>
      </c>
      <c r="I1066" s="9">
        <v>732040990</v>
      </c>
    </row>
    <row r="1067" spans="1:9" x14ac:dyDescent="0.3">
      <c r="A1067" s="8">
        <v>42359</v>
      </c>
      <c r="B1067" s="9">
        <v>96</v>
      </c>
      <c r="C1067" s="39">
        <v>1.1800000000000099</v>
      </c>
      <c r="D1067" s="40">
        <v>1.2444631934191199E-2</v>
      </c>
      <c r="E1067" s="9">
        <v>94.5</v>
      </c>
      <c r="F1067" s="9">
        <v>93.9</v>
      </c>
      <c r="G1067" s="9">
        <v>96.47</v>
      </c>
      <c r="H1067" s="41">
        <v>4445450</v>
      </c>
      <c r="I1067" s="9">
        <v>425503210</v>
      </c>
    </row>
    <row r="1068" spans="1:9" x14ac:dyDescent="0.3">
      <c r="A1068" s="8">
        <v>42356</v>
      </c>
      <c r="B1068" s="9">
        <v>94.82</v>
      </c>
      <c r="C1068" s="39">
        <v>0.60999999999999899</v>
      </c>
      <c r="D1068" s="40">
        <v>6.4748965078017104E-3</v>
      </c>
      <c r="E1068" s="9">
        <v>94</v>
      </c>
      <c r="F1068" s="9">
        <v>92</v>
      </c>
      <c r="G1068" s="9">
        <v>94.83</v>
      </c>
      <c r="H1068" s="41">
        <v>3825540</v>
      </c>
      <c r="I1068" s="9">
        <v>356469550</v>
      </c>
    </row>
    <row r="1069" spans="1:9" x14ac:dyDescent="0.3">
      <c r="A1069" s="8">
        <v>42355</v>
      </c>
      <c r="B1069" s="9">
        <v>94.21</v>
      </c>
      <c r="C1069" s="39">
        <v>1.91</v>
      </c>
      <c r="D1069" s="40">
        <v>2.0693391115926298E-2</v>
      </c>
      <c r="E1069" s="9">
        <v>92.76</v>
      </c>
      <c r="F1069" s="9">
        <v>92.56</v>
      </c>
      <c r="G1069" s="9">
        <v>95.5</v>
      </c>
      <c r="H1069" s="41">
        <v>5938130</v>
      </c>
      <c r="I1069" s="9">
        <v>562959570</v>
      </c>
    </row>
    <row r="1070" spans="1:9" x14ac:dyDescent="0.3">
      <c r="A1070" s="8">
        <v>42354</v>
      </c>
      <c r="B1070" s="9">
        <v>92.3</v>
      </c>
      <c r="C1070" s="39">
        <v>-2.6000000000000099</v>
      </c>
      <c r="D1070" s="40">
        <v>-2.7397260273972698E-2</v>
      </c>
      <c r="E1070" s="9">
        <v>94.9</v>
      </c>
      <c r="F1070" s="9">
        <v>92.3</v>
      </c>
      <c r="G1070" s="9">
        <v>96.83</v>
      </c>
      <c r="H1070" s="41">
        <v>8444460</v>
      </c>
      <c r="I1070" s="9">
        <v>794820080</v>
      </c>
    </row>
    <row r="1071" spans="1:9" x14ac:dyDescent="0.3">
      <c r="A1071" s="8">
        <v>42353</v>
      </c>
      <c r="B1071" s="9">
        <v>94.9</v>
      </c>
      <c r="C1071" s="39">
        <v>6.1000000000000103</v>
      </c>
      <c r="D1071" s="40">
        <v>6.8693693693693797E-2</v>
      </c>
      <c r="E1071" s="9">
        <v>89.3</v>
      </c>
      <c r="F1071" s="9">
        <v>89.17</v>
      </c>
      <c r="G1071" s="9">
        <v>95.28</v>
      </c>
      <c r="H1071" s="41">
        <v>9290620</v>
      </c>
      <c r="I1071" s="9">
        <v>860573570</v>
      </c>
    </row>
    <row r="1072" spans="1:9" x14ac:dyDescent="0.3">
      <c r="A1072" s="8">
        <v>42352</v>
      </c>
      <c r="B1072" s="9">
        <v>88.8</v>
      </c>
      <c r="C1072" s="39">
        <v>-1.9000000000000099</v>
      </c>
      <c r="D1072" s="40">
        <v>-2.0948180815876599E-2</v>
      </c>
      <c r="E1072" s="9">
        <v>90.22</v>
      </c>
      <c r="F1072" s="9">
        <v>88.72</v>
      </c>
      <c r="G1072" s="9">
        <v>90.8</v>
      </c>
      <c r="H1072" s="41">
        <v>4429180</v>
      </c>
      <c r="I1072" s="9">
        <v>398205090</v>
      </c>
    </row>
    <row r="1073" spans="1:9" x14ac:dyDescent="0.3">
      <c r="A1073" s="8">
        <v>42349</v>
      </c>
      <c r="B1073" s="9">
        <v>90.7</v>
      </c>
      <c r="C1073" s="39">
        <v>1.4300000000000099</v>
      </c>
      <c r="D1073" s="40">
        <v>1.6018819312198999E-2</v>
      </c>
      <c r="E1073" s="9">
        <v>89.37</v>
      </c>
      <c r="F1073" s="9">
        <v>86.95</v>
      </c>
      <c r="G1073" s="9">
        <v>90.7</v>
      </c>
      <c r="H1073" s="41">
        <v>7227960</v>
      </c>
      <c r="I1073" s="9">
        <v>644716180</v>
      </c>
    </row>
    <row r="1074" spans="1:9" x14ac:dyDescent="0.3">
      <c r="A1074" s="8">
        <v>42348</v>
      </c>
      <c r="B1074" s="9">
        <v>89.27</v>
      </c>
      <c r="C1074" s="39">
        <v>0.96999999999999897</v>
      </c>
      <c r="D1074" s="40">
        <v>1.09852774631936E-2</v>
      </c>
      <c r="E1074" s="9">
        <v>88.4</v>
      </c>
      <c r="F1074" s="9">
        <v>88.25</v>
      </c>
      <c r="G1074" s="9">
        <v>90.04</v>
      </c>
      <c r="H1074" s="41">
        <v>7062230</v>
      </c>
      <c r="I1074" s="9">
        <v>628169480</v>
      </c>
    </row>
    <row r="1075" spans="1:9" x14ac:dyDescent="0.3">
      <c r="A1075" s="8">
        <v>42347</v>
      </c>
      <c r="B1075" s="9">
        <v>88.3</v>
      </c>
      <c r="C1075" s="39">
        <v>-1.95</v>
      </c>
      <c r="D1075" s="40">
        <v>-2.1606648199446001E-2</v>
      </c>
      <c r="E1075" s="9">
        <v>90.75</v>
      </c>
      <c r="F1075" s="9">
        <v>87.67</v>
      </c>
      <c r="G1075" s="9">
        <v>92.12</v>
      </c>
      <c r="H1075" s="41">
        <v>6260400</v>
      </c>
      <c r="I1075" s="9">
        <v>561918190</v>
      </c>
    </row>
    <row r="1076" spans="1:9" x14ac:dyDescent="0.3">
      <c r="A1076" s="8">
        <v>42346</v>
      </c>
      <c r="B1076" s="9">
        <v>90.25</v>
      </c>
      <c r="C1076" s="39">
        <v>-3.34</v>
      </c>
      <c r="D1076" s="40">
        <v>-3.5687573458702902E-2</v>
      </c>
      <c r="E1076" s="9">
        <v>93.24</v>
      </c>
      <c r="F1076" s="9">
        <v>89.25</v>
      </c>
      <c r="G1076" s="9">
        <v>93.71</v>
      </c>
      <c r="H1076" s="41">
        <v>5765290</v>
      </c>
      <c r="I1076" s="9">
        <v>527820460</v>
      </c>
    </row>
    <row r="1077" spans="1:9" x14ac:dyDescent="0.3">
      <c r="A1077" s="8">
        <v>42345</v>
      </c>
      <c r="B1077" s="9">
        <v>93.59</v>
      </c>
      <c r="C1077" s="39">
        <v>-0.209999999999994</v>
      </c>
      <c r="D1077" s="40">
        <v>-2.2388059701491901E-3</v>
      </c>
      <c r="E1077" s="9">
        <v>93.51</v>
      </c>
      <c r="F1077" s="9">
        <v>92.76</v>
      </c>
      <c r="G1077" s="9">
        <v>94.45</v>
      </c>
      <c r="H1077" s="41">
        <v>3425090</v>
      </c>
      <c r="I1077" s="9">
        <v>320757800</v>
      </c>
    </row>
    <row r="1078" spans="1:9" x14ac:dyDescent="0.3">
      <c r="A1078" s="8">
        <v>42342</v>
      </c>
      <c r="B1078" s="9">
        <v>93.8</v>
      </c>
      <c r="C1078" s="39">
        <v>-0.219999999999999</v>
      </c>
      <c r="D1078" s="40">
        <v>-2.3399276749627601E-3</v>
      </c>
      <c r="E1078" s="9">
        <v>94.35</v>
      </c>
      <c r="F1078" s="9">
        <v>92</v>
      </c>
      <c r="G1078" s="9">
        <v>94.58</v>
      </c>
      <c r="H1078" s="41">
        <v>4996260</v>
      </c>
      <c r="I1078" s="9">
        <v>465493170</v>
      </c>
    </row>
    <row r="1079" spans="1:9" x14ac:dyDescent="0.3">
      <c r="A1079" s="8">
        <v>42341</v>
      </c>
      <c r="B1079" s="9">
        <v>94.02</v>
      </c>
      <c r="C1079" s="39">
        <v>-0.67000000000000204</v>
      </c>
      <c r="D1079" s="40">
        <v>-7.0757207730489102E-3</v>
      </c>
      <c r="E1079" s="9">
        <v>94.35</v>
      </c>
      <c r="F1079" s="9">
        <v>93.64</v>
      </c>
      <c r="G1079" s="9">
        <v>94.99</v>
      </c>
      <c r="H1079" s="41">
        <v>2151680</v>
      </c>
      <c r="I1079" s="9">
        <v>202732480</v>
      </c>
    </row>
    <row r="1080" spans="1:9" x14ac:dyDescent="0.3">
      <c r="A1080" s="8">
        <v>42340</v>
      </c>
      <c r="B1080" s="9">
        <v>94.69</v>
      </c>
      <c r="C1080" s="39">
        <v>-1.31</v>
      </c>
      <c r="D1080" s="40">
        <v>-1.36458333333334E-2</v>
      </c>
      <c r="E1080" s="9">
        <v>95.41</v>
      </c>
      <c r="F1080" s="9">
        <v>94.39</v>
      </c>
      <c r="G1080" s="9">
        <v>95.8</v>
      </c>
      <c r="H1080" s="41">
        <v>5199210</v>
      </c>
      <c r="I1080" s="9">
        <v>492605300</v>
      </c>
    </row>
    <row r="1081" spans="1:9" x14ac:dyDescent="0.3">
      <c r="A1081" s="8">
        <v>42339</v>
      </c>
      <c r="B1081" s="9">
        <v>96</v>
      </c>
      <c r="C1081" s="39">
        <v>1.5</v>
      </c>
      <c r="D1081" s="40">
        <v>1.58730158730159E-2</v>
      </c>
      <c r="E1081" s="9">
        <v>94.51</v>
      </c>
      <c r="F1081" s="9">
        <v>93.8</v>
      </c>
      <c r="G1081" s="9">
        <v>97.15</v>
      </c>
      <c r="H1081" s="41">
        <v>7696330</v>
      </c>
      <c r="I1081" s="9">
        <v>731776760</v>
      </c>
    </row>
    <row r="1082" spans="1:9" x14ac:dyDescent="0.3">
      <c r="A1082" s="8">
        <v>42338</v>
      </c>
      <c r="B1082" s="9">
        <v>94.5</v>
      </c>
      <c r="C1082" s="39">
        <v>-2.5</v>
      </c>
      <c r="D1082" s="40">
        <v>-2.57731958762887E-2</v>
      </c>
      <c r="E1082" s="9">
        <v>96.8</v>
      </c>
      <c r="F1082" s="9">
        <v>93.7</v>
      </c>
      <c r="G1082" s="9">
        <v>98.67</v>
      </c>
      <c r="H1082" s="41">
        <v>9493880</v>
      </c>
      <c r="I1082" s="9">
        <v>904529000</v>
      </c>
    </row>
    <row r="1083" spans="1:9" x14ac:dyDescent="0.3">
      <c r="A1083" s="8">
        <v>42335</v>
      </c>
      <c r="B1083" s="9">
        <v>97</v>
      </c>
      <c r="C1083" s="39">
        <v>2.2000000000000002</v>
      </c>
      <c r="D1083" s="40">
        <v>2.3206751054852402E-2</v>
      </c>
      <c r="E1083" s="9">
        <v>94.6</v>
      </c>
      <c r="F1083" s="9">
        <v>92.46</v>
      </c>
      <c r="G1083" s="9">
        <v>102.23</v>
      </c>
      <c r="H1083" s="41">
        <v>9102780</v>
      </c>
      <c r="I1083" s="9">
        <v>868015340</v>
      </c>
    </row>
    <row r="1084" spans="1:9" x14ac:dyDescent="0.3">
      <c r="A1084" s="8">
        <v>42334</v>
      </c>
      <c r="B1084" s="9">
        <v>94.8</v>
      </c>
      <c r="C1084" s="39">
        <v>0.75</v>
      </c>
      <c r="D1084" s="40">
        <v>7.9744816586921792E-3</v>
      </c>
      <c r="E1084" s="9">
        <v>94.39</v>
      </c>
      <c r="F1084" s="9">
        <v>94</v>
      </c>
      <c r="G1084" s="9">
        <v>95.4</v>
      </c>
      <c r="H1084" s="41">
        <v>2426300</v>
      </c>
      <c r="I1084" s="9">
        <v>229663030</v>
      </c>
    </row>
    <row r="1085" spans="1:9" x14ac:dyDescent="0.3">
      <c r="A1085" s="8">
        <v>42333</v>
      </c>
      <c r="B1085" s="9">
        <v>94.05</v>
      </c>
      <c r="C1085" s="39">
        <v>0.109999999999999</v>
      </c>
      <c r="D1085" s="40">
        <v>1.17096018735362E-3</v>
      </c>
      <c r="E1085" s="9">
        <v>93.87</v>
      </c>
      <c r="F1085" s="9">
        <v>93.31</v>
      </c>
      <c r="G1085" s="9">
        <v>95.3</v>
      </c>
      <c r="H1085" s="41">
        <v>3582430</v>
      </c>
      <c r="I1085" s="9">
        <v>338022570</v>
      </c>
    </row>
    <row r="1086" spans="1:9" x14ac:dyDescent="0.3">
      <c r="A1086" s="8">
        <v>42332</v>
      </c>
      <c r="B1086" s="9">
        <v>93.94</v>
      </c>
      <c r="C1086" s="39">
        <v>-7.0000000000007404E-2</v>
      </c>
      <c r="D1086" s="40">
        <v>-7.4460163812368205E-4</v>
      </c>
      <c r="E1086" s="9">
        <v>94.15</v>
      </c>
      <c r="F1086" s="9">
        <v>91.1</v>
      </c>
      <c r="G1086" s="9">
        <v>94.47</v>
      </c>
      <c r="H1086" s="41">
        <v>6836450</v>
      </c>
      <c r="I1086" s="9">
        <v>633334440</v>
      </c>
    </row>
    <row r="1087" spans="1:9" x14ac:dyDescent="0.3">
      <c r="A1087" s="8">
        <v>42331</v>
      </c>
      <c r="B1087" s="9">
        <v>94.01</v>
      </c>
      <c r="C1087" s="39">
        <v>1.1200000000000001</v>
      </c>
      <c r="D1087" s="40">
        <v>1.2057272042200501E-2</v>
      </c>
      <c r="E1087" s="9">
        <v>93</v>
      </c>
      <c r="F1087" s="9">
        <v>92.14</v>
      </c>
      <c r="G1087" s="9">
        <v>94.5</v>
      </c>
      <c r="H1087" s="41">
        <v>4082770</v>
      </c>
      <c r="I1087" s="9">
        <v>382978190</v>
      </c>
    </row>
    <row r="1088" spans="1:9" x14ac:dyDescent="0.3">
      <c r="A1088" s="8">
        <v>42328</v>
      </c>
      <c r="B1088" s="9">
        <v>92.89</v>
      </c>
      <c r="C1088" s="39">
        <v>-0.20000000000000301</v>
      </c>
      <c r="D1088" s="40">
        <v>-2.14845848103988E-3</v>
      </c>
      <c r="E1088" s="9">
        <v>93.05</v>
      </c>
      <c r="F1088" s="9">
        <v>91.1</v>
      </c>
      <c r="G1088" s="9">
        <v>93.05</v>
      </c>
      <c r="H1088" s="41">
        <v>8195040</v>
      </c>
      <c r="I1088" s="9">
        <v>753199440</v>
      </c>
    </row>
    <row r="1089" spans="1:9" x14ac:dyDescent="0.3">
      <c r="A1089" s="8">
        <v>42327</v>
      </c>
      <c r="B1089" s="9">
        <v>93.09</v>
      </c>
      <c r="C1089" s="39">
        <v>-0.40999999999999698</v>
      </c>
      <c r="D1089" s="40">
        <v>-4.3850267379678797E-3</v>
      </c>
      <c r="E1089" s="9">
        <v>93.94</v>
      </c>
      <c r="F1089" s="9">
        <v>92.18</v>
      </c>
      <c r="G1089" s="9">
        <v>95.68</v>
      </c>
      <c r="H1089" s="41">
        <v>7069660</v>
      </c>
      <c r="I1089" s="9">
        <v>664576750</v>
      </c>
    </row>
    <row r="1090" spans="1:9" x14ac:dyDescent="0.3">
      <c r="A1090" s="8">
        <v>42326</v>
      </c>
      <c r="B1090" s="9">
        <v>93.5</v>
      </c>
      <c r="C1090" s="39">
        <v>-0.90000000000000602</v>
      </c>
      <c r="D1090" s="40">
        <v>-9.5338983050848106E-3</v>
      </c>
      <c r="E1090" s="9">
        <v>93.9</v>
      </c>
      <c r="F1090" s="9">
        <v>93.14</v>
      </c>
      <c r="G1090" s="9">
        <v>95.21</v>
      </c>
      <c r="H1090" s="41">
        <v>4929070</v>
      </c>
      <c r="I1090" s="9">
        <v>463539610</v>
      </c>
    </row>
    <row r="1091" spans="1:9" x14ac:dyDescent="0.3">
      <c r="A1091" s="8">
        <v>42325</v>
      </c>
      <c r="B1091" s="9">
        <v>94.4</v>
      </c>
      <c r="C1091" s="39">
        <v>3.4000000000000101</v>
      </c>
      <c r="D1091" s="40">
        <v>3.7362637362637403E-2</v>
      </c>
      <c r="E1091" s="9">
        <v>91.09</v>
      </c>
      <c r="F1091" s="9">
        <v>91.09</v>
      </c>
      <c r="G1091" s="9">
        <v>95.78</v>
      </c>
      <c r="H1091" s="41">
        <v>15236970</v>
      </c>
      <c r="I1091" s="9">
        <v>1436846870</v>
      </c>
    </row>
    <row r="1092" spans="1:9" x14ac:dyDescent="0.3">
      <c r="A1092" s="8">
        <v>42324</v>
      </c>
      <c r="B1092" s="9">
        <v>91</v>
      </c>
      <c r="C1092" s="39">
        <v>3.76000000000001</v>
      </c>
      <c r="D1092" s="40">
        <v>4.30994956442E-2</v>
      </c>
      <c r="E1092" s="9">
        <v>86.98</v>
      </c>
      <c r="F1092" s="9">
        <v>86.78</v>
      </c>
      <c r="G1092" s="9">
        <v>91.18</v>
      </c>
      <c r="H1092" s="41">
        <v>9613440</v>
      </c>
      <c r="I1092" s="9">
        <v>864033270</v>
      </c>
    </row>
    <row r="1093" spans="1:9" x14ac:dyDescent="0.3">
      <c r="A1093" s="8">
        <v>42321</v>
      </c>
      <c r="B1093" s="9">
        <v>87.24</v>
      </c>
      <c r="C1093" s="39">
        <v>-4.0000000000006301E-2</v>
      </c>
      <c r="D1093" s="40">
        <v>-4.5829514207156599E-4</v>
      </c>
      <c r="E1093" s="9">
        <v>87.02</v>
      </c>
      <c r="F1093" s="9">
        <v>85.76</v>
      </c>
      <c r="G1093" s="9">
        <v>88.5</v>
      </c>
      <c r="H1093" s="41">
        <v>7639990</v>
      </c>
      <c r="I1093" s="9">
        <v>667368910</v>
      </c>
    </row>
    <row r="1094" spans="1:9" x14ac:dyDescent="0.3">
      <c r="A1094" s="8">
        <v>42320</v>
      </c>
      <c r="B1094" s="9">
        <v>87.28</v>
      </c>
      <c r="C1094" s="39">
        <v>-3.72</v>
      </c>
      <c r="D1094" s="40">
        <v>-4.0879120879120899E-2</v>
      </c>
      <c r="E1094" s="9">
        <v>91</v>
      </c>
      <c r="F1094" s="9">
        <v>86.84</v>
      </c>
      <c r="G1094" s="9">
        <v>91.6</v>
      </c>
      <c r="H1094" s="41">
        <v>10768290</v>
      </c>
      <c r="I1094" s="9">
        <v>953796300</v>
      </c>
    </row>
    <row r="1095" spans="1:9" x14ac:dyDescent="0.3">
      <c r="A1095" s="8">
        <v>42319</v>
      </c>
      <c r="B1095" s="9">
        <v>91</v>
      </c>
      <c r="C1095" s="39">
        <v>0.5</v>
      </c>
      <c r="D1095" s="40">
        <v>5.5248618784530402E-3</v>
      </c>
      <c r="E1095" s="9">
        <v>90.02</v>
      </c>
      <c r="F1095" s="9">
        <v>89.42</v>
      </c>
      <c r="G1095" s="9">
        <v>92.4</v>
      </c>
      <c r="H1095" s="41">
        <v>6778140</v>
      </c>
      <c r="I1095" s="9">
        <v>615182780</v>
      </c>
    </row>
    <row r="1096" spans="1:9" x14ac:dyDescent="0.3">
      <c r="A1096" s="8">
        <v>42318</v>
      </c>
      <c r="B1096" s="9">
        <v>90.5</v>
      </c>
      <c r="C1096" s="39">
        <v>0.310000000000002</v>
      </c>
      <c r="D1096" s="40">
        <v>3.4371881583324299E-3</v>
      </c>
      <c r="E1096" s="9">
        <v>89.88</v>
      </c>
      <c r="F1096" s="9">
        <v>89.23</v>
      </c>
      <c r="G1096" s="9">
        <v>91.5</v>
      </c>
      <c r="H1096" s="41">
        <v>7298130</v>
      </c>
      <c r="I1096" s="9">
        <v>661323240</v>
      </c>
    </row>
    <row r="1097" spans="1:9" x14ac:dyDescent="0.3">
      <c r="A1097" s="8">
        <v>42317</v>
      </c>
      <c r="B1097" s="9">
        <v>90.19</v>
      </c>
      <c r="C1097" s="39">
        <v>-0.62000000000000499</v>
      </c>
      <c r="D1097" s="40">
        <v>-6.8274419116837902E-3</v>
      </c>
      <c r="E1097" s="9">
        <v>90.12</v>
      </c>
      <c r="F1097" s="9">
        <v>89.09</v>
      </c>
      <c r="G1097" s="9">
        <v>91.5</v>
      </c>
      <c r="H1097" s="41">
        <v>4845200</v>
      </c>
      <c r="I1097" s="9">
        <v>437729460</v>
      </c>
    </row>
    <row r="1098" spans="1:9" x14ac:dyDescent="0.3">
      <c r="A1098" s="8">
        <v>42314</v>
      </c>
      <c r="B1098" s="9">
        <v>90.81</v>
      </c>
      <c r="C1098" s="39">
        <v>-0.489999999999995</v>
      </c>
      <c r="D1098" s="40">
        <v>-5.3669222343920601E-3</v>
      </c>
      <c r="E1098" s="9">
        <v>90.95</v>
      </c>
      <c r="F1098" s="9">
        <v>90.3</v>
      </c>
      <c r="G1098" s="9">
        <v>92.17</v>
      </c>
      <c r="H1098" s="41">
        <v>4655690</v>
      </c>
      <c r="I1098" s="9">
        <v>424255180</v>
      </c>
    </row>
    <row r="1099" spans="1:9" x14ac:dyDescent="0.3">
      <c r="A1099" s="8">
        <v>42313</v>
      </c>
      <c r="B1099" s="9">
        <v>91.3</v>
      </c>
      <c r="C1099" s="39">
        <v>-0.20000000000000301</v>
      </c>
      <c r="D1099" s="40">
        <v>-2.1857923497268102E-3</v>
      </c>
      <c r="E1099" s="9">
        <v>92.48</v>
      </c>
      <c r="F1099" s="9">
        <v>90.03</v>
      </c>
      <c r="G1099" s="9">
        <v>93.44</v>
      </c>
      <c r="H1099" s="41">
        <v>6261410</v>
      </c>
      <c r="I1099" s="9">
        <v>576088360</v>
      </c>
    </row>
    <row r="1100" spans="1:9" x14ac:dyDescent="0.3">
      <c r="A1100" s="8">
        <v>42311</v>
      </c>
      <c r="B1100" s="9">
        <v>91.5</v>
      </c>
      <c r="C1100" s="39">
        <v>-0.489999999999995</v>
      </c>
      <c r="D1100" s="40">
        <v>-5.3266659419501598E-3</v>
      </c>
      <c r="E1100" s="9">
        <v>91.97</v>
      </c>
      <c r="F1100" s="9">
        <v>91.2</v>
      </c>
      <c r="G1100" s="9">
        <v>93.57</v>
      </c>
      <c r="H1100" s="41">
        <v>7649470</v>
      </c>
      <c r="I1100" s="9">
        <v>705485370</v>
      </c>
    </row>
    <row r="1101" spans="1:9" x14ac:dyDescent="0.3">
      <c r="A1101" s="8">
        <v>42310</v>
      </c>
      <c r="B1101" s="9">
        <v>91.99</v>
      </c>
      <c r="C1101" s="39">
        <v>2.1499999999999901</v>
      </c>
      <c r="D1101" s="40">
        <v>2.3931433659839602E-2</v>
      </c>
      <c r="E1101" s="9">
        <v>90</v>
      </c>
      <c r="F1101" s="9">
        <v>90</v>
      </c>
      <c r="G1101" s="9">
        <v>92.3</v>
      </c>
      <c r="H1101" s="41">
        <v>4346280</v>
      </c>
      <c r="I1101" s="9">
        <v>398242000</v>
      </c>
    </row>
    <row r="1102" spans="1:9" x14ac:dyDescent="0.3">
      <c r="A1102" s="8">
        <v>42307</v>
      </c>
      <c r="B1102" s="9">
        <v>89.84</v>
      </c>
      <c r="C1102" s="39">
        <v>-1.47</v>
      </c>
      <c r="D1102" s="40">
        <v>-1.60990033950279E-2</v>
      </c>
      <c r="E1102" s="9">
        <v>91.29</v>
      </c>
      <c r="F1102" s="9">
        <v>89.84</v>
      </c>
      <c r="G1102" s="9">
        <v>92.12</v>
      </c>
      <c r="H1102" s="41">
        <v>3011040</v>
      </c>
      <c r="I1102" s="9">
        <v>274410340</v>
      </c>
    </row>
    <row r="1103" spans="1:9" x14ac:dyDescent="0.3">
      <c r="A1103" s="8">
        <v>42306</v>
      </c>
      <c r="B1103" s="9">
        <v>91.31</v>
      </c>
      <c r="C1103" s="39">
        <v>-0.39000000000000101</v>
      </c>
      <c r="D1103" s="40">
        <v>-4.2529989094874697E-3</v>
      </c>
      <c r="E1103" s="9">
        <v>91.7</v>
      </c>
      <c r="F1103" s="9">
        <v>90.5</v>
      </c>
      <c r="G1103" s="9">
        <v>91.87</v>
      </c>
      <c r="H1103" s="41">
        <v>2570280</v>
      </c>
      <c r="I1103" s="9">
        <v>234007340</v>
      </c>
    </row>
    <row r="1104" spans="1:9" x14ac:dyDescent="0.3">
      <c r="A1104" s="8">
        <v>42305</v>
      </c>
      <c r="B1104" s="9">
        <v>91.7</v>
      </c>
      <c r="C1104" s="39">
        <v>-0.34999999999999398</v>
      </c>
      <c r="D1104" s="40">
        <v>-3.8022813688212299E-3</v>
      </c>
      <c r="E1104" s="9">
        <v>91.97</v>
      </c>
      <c r="F1104" s="9">
        <v>90.2</v>
      </c>
      <c r="G1104" s="9">
        <v>92.4</v>
      </c>
      <c r="H1104" s="41">
        <v>4243450</v>
      </c>
      <c r="I1104" s="9">
        <v>388101560</v>
      </c>
    </row>
    <row r="1105" spans="1:9" x14ac:dyDescent="0.3">
      <c r="A1105" s="8">
        <v>42304</v>
      </c>
      <c r="B1105" s="9">
        <v>92.05</v>
      </c>
      <c r="C1105" s="39">
        <v>-3.05</v>
      </c>
      <c r="D1105" s="40">
        <v>-3.2071503680336497E-2</v>
      </c>
      <c r="E1105" s="9">
        <v>94.25</v>
      </c>
      <c r="F1105" s="9">
        <v>89.84</v>
      </c>
      <c r="G1105" s="9">
        <v>95.45</v>
      </c>
      <c r="H1105" s="41">
        <v>10679620</v>
      </c>
      <c r="I1105" s="9">
        <v>978549280</v>
      </c>
    </row>
    <row r="1106" spans="1:9" x14ac:dyDescent="0.3">
      <c r="A1106" s="8">
        <v>42303</v>
      </c>
      <c r="B1106" s="9">
        <v>95.1</v>
      </c>
      <c r="C1106" s="39">
        <v>3.0999999999999899</v>
      </c>
      <c r="D1106" s="40">
        <v>3.3695652173913002E-2</v>
      </c>
      <c r="E1106" s="9">
        <v>92</v>
      </c>
      <c r="F1106" s="9">
        <v>90.3</v>
      </c>
      <c r="G1106" s="9">
        <v>95.68</v>
      </c>
      <c r="H1106" s="41">
        <v>10123410</v>
      </c>
      <c r="I1106" s="9">
        <v>949035420</v>
      </c>
    </row>
    <row r="1107" spans="1:9" x14ac:dyDescent="0.3">
      <c r="A1107" s="8">
        <v>42300</v>
      </c>
      <c r="B1107" s="9">
        <v>92</v>
      </c>
      <c r="C1107" s="39">
        <v>3.7099999999999902</v>
      </c>
      <c r="D1107" s="40">
        <v>4.2020613886057198E-2</v>
      </c>
      <c r="E1107" s="9">
        <v>88.49</v>
      </c>
      <c r="F1107" s="9">
        <v>87.65</v>
      </c>
      <c r="G1107" s="9">
        <v>92.8</v>
      </c>
      <c r="H1107" s="41">
        <v>12943130</v>
      </c>
      <c r="I1107" s="9">
        <v>1176623670</v>
      </c>
    </row>
    <row r="1108" spans="1:9" x14ac:dyDescent="0.3">
      <c r="A1108" s="8">
        <v>42299</v>
      </c>
      <c r="B1108" s="9">
        <v>88.29</v>
      </c>
      <c r="C1108" s="39">
        <v>2.30000000000001</v>
      </c>
      <c r="D1108" s="40">
        <v>2.6747296197232401E-2</v>
      </c>
      <c r="E1108" s="9">
        <v>85.95</v>
      </c>
      <c r="F1108" s="9">
        <v>85.34</v>
      </c>
      <c r="G1108" s="9">
        <v>89.5</v>
      </c>
      <c r="H1108" s="41">
        <v>6357340</v>
      </c>
      <c r="I1108" s="9">
        <v>557339500</v>
      </c>
    </row>
    <row r="1109" spans="1:9" x14ac:dyDescent="0.3">
      <c r="A1109" s="8">
        <v>42298</v>
      </c>
      <c r="B1109" s="9">
        <v>85.99</v>
      </c>
      <c r="C1109" s="39">
        <v>-0.260000000000005</v>
      </c>
      <c r="D1109" s="40">
        <v>-3.0144927536232499E-3</v>
      </c>
      <c r="E1109" s="9">
        <v>86</v>
      </c>
      <c r="F1109" s="9">
        <v>84.7</v>
      </c>
      <c r="G1109" s="9">
        <v>86</v>
      </c>
      <c r="H1109" s="41">
        <v>2018690</v>
      </c>
      <c r="I1109" s="9">
        <v>172707850</v>
      </c>
    </row>
    <row r="1110" spans="1:9" x14ac:dyDescent="0.3">
      <c r="A1110" s="8">
        <v>42297</v>
      </c>
      <c r="B1110" s="9">
        <v>86.25</v>
      </c>
      <c r="C1110" s="39">
        <v>-4.9999999999997199E-2</v>
      </c>
      <c r="D1110" s="40">
        <v>-5.7937427578212198E-4</v>
      </c>
      <c r="E1110" s="9">
        <v>86.3</v>
      </c>
      <c r="F1110" s="9">
        <v>84.13</v>
      </c>
      <c r="G1110" s="9">
        <v>86.4</v>
      </c>
      <c r="H1110" s="41">
        <v>4448170</v>
      </c>
      <c r="I1110" s="9">
        <v>379102940</v>
      </c>
    </row>
    <row r="1111" spans="1:9" x14ac:dyDescent="0.3">
      <c r="A1111" s="8">
        <v>42296</v>
      </c>
      <c r="B1111" s="9">
        <v>86.3</v>
      </c>
      <c r="C1111" s="39">
        <v>0.39999999999999097</v>
      </c>
      <c r="D1111" s="40">
        <v>4.6565774155994302E-3</v>
      </c>
      <c r="E1111" s="9">
        <v>85.72</v>
      </c>
      <c r="F1111" s="9">
        <v>84.55</v>
      </c>
      <c r="G1111" s="9">
        <v>86.62</v>
      </c>
      <c r="H1111" s="41">
        <v>4029190</v>
      </c>
      <c r="I1111" s="9">
        <v>344903300</v>
      </c>
    </row>
    <row r="1112" spans="1:9" x14ac:dyDescent="0.3">
      <c r="A1112" s="8">
        <v>42293</v>
      </c>
      <c r="B1112" s="9">
        <v>85.9</v>
      </c>
      <c r="C1112" s="39">
        <v>2.36</v>
      </c>
      <c r="D1112" s="40">
        <v>2.82499401484319E-2</v>
      </c>
      <c r="E1112" s="9">
        <v>83.98</v>
      </c>
      <c r="F1112" s="9">
        <v>83.7</v>
      </c>
      <c r="G1112" s="9">
        <v>85.98</v>
      </c>
      <c r="H1112" s="41">
        <v>8179060</v>
      </c>
      <c r="I1112" s="9">
        <v>694315610</v>
      </c>
    </row>
    <row r="1113" spans="1:9" x14ac:dyDescent="0.3">
      <c r="A1113" s="8">
        <v>42292</v>
      </c>
      <c r="B1113" s="9">
        <v>83.54</v>
      </c>
      <c r="C1113" s="39">
        <v>-2.16</v>
      </c>
      <c r="D1113" s="40">
        <v>-2.52042007001166E-2</v>
      </c>
      <c r="E1113" s="9">
        <v>85.01</v>
      </c>
      <c r="F1113" s="9">
        <v>83.5</v>
      </c>
      <c r="G1113" s="9">
        <v>86.62</v>
      </c>
      <c r="H1113" s="41">
        <v>6903650</v>
      </c>
      <c r="I1113" s="9">
        <v>583563050</v>
      </c>
    </row>
    <row r="1114" spans="1:9" x14ac:dyDescent="0.3">
      <c r="A1114" s="8">
        <v>42291</v>
      </c>
      <c r="B1114" s="9">
        <v>85.7</v>
      </c>
      <c r="C1114" s="39">
        <v>-1.25</v>
      </c>
      <c r="D1114" s="40">
        <v>-1.43760782058654E-2</v>
      </c>
      <c r="E1114" s="9">
        <v>86.5</v>
      </c>
      <c r="F1114" s="9">
        <v>84.04</v>
      </c>
      <c r="G1114" s="9">
        <v>88.16</v>
      </c>
      <c r="H1114" s="41">
        <v>10920850</v>
      </c>
      <c r="I1114" s="9">
        <v>932442970</v>
      </c>
    </row>
    <row r="1115" spans="1:9" x14ac:dyDescent="0.3">
      <c r="A1115" s="8">
        <v>42290</v>
      </c>
      <c r="B1115" s="9">
        <v>86.95</v>
      </c>
      <c r="C1115" s="39">
        <v>-1.25</v>
      </c>
      <c r="D1115" s="40">
        <v>-1.4172335600907001E-2</v>
      </c>
      <c r="E1115" s="9">
        <v>87.98</v>
      </c>
      <c r="F1115" s="9">
        <v>85.98</v>
      </c>
      <c r="G1115" s="9">
        <v>88.71</v>
      </c>
      <c r="H1115" s="41">
        <v>6496880</v>
      </c>
      <c r="I1115" s="9">
        <v>564259650</v>
      </c>
    </row>
    <row r="1116" spans="1:9" x14ac:dyDescent="0.3">
      <c r="A1116" s="8">
        <v>42289</v>
      </c>
      <c r="B1116" s="9">
        <v>88.2</v>
      </c>
      <c r="C1116" s="39">
        <v>2.8</v>
      </c>
      <c r="D1116" s="40">
        <v>3.2786885245901599E-2</v>
      </c>
      <c r="E1116" s="9">
        <v>85.4</v>
      </c>
      <c r="F1116" s="9">
        <v>85.21</v>
      </c>
      <c r="G1116" s="9">
        <v>88.2</v>
      </c>
      <c r="H1116" s="41">
        <v>6676000</v>
      </c>
      <c r="I1116" s="9">
        <v>578458010</v>
      </c>
    </row>
    <row r="1117" spans="1:9" x14ac:dyDescent="0.3">
      <c r="A1117" s="8">
        <v>42286</v>
      </c>
      <c r="B1117" s="9">
        <v>85.4</v>
      </c>
      <c r="C1117" s="39">
        <v>2.3500000000000099</v>
      </c>
      <c r="D1117" s="40">
        <v>2.8296207104154199E-2</v>
      </c>
      <c r="E1117" s="9">
        <v>83.5</v>
      </c>
      <c r="F1117" s="9">
        <v>82.5</v>
      </c>
      <c r="G1117" s="9">
        <v>86.45</v>
      </c>
      <c r="H1117" s="41">
        <v>10381750</v>
      </c>
      <c r="I1117" s="9">
        <v>881925920</v>
      </c>
    </row>
    <row r="1118" spans="1:9" x14ac:dyDescent="0.3">
      <c r="A1118" s="8">
        <v>42285</v>
      </c>
      <c r="B1118" s="9">
        <v>83.05</v>
      </c>
      <c r="C1118" s="39">
        <v>-0.63000000000001</v>
      </c>
      <c r="D1118" s="40">
        <v>-7.5286806883366397E-3</v>
      </c>
      <c r="E1118" s="9">
        <v>83.32</v>
      </c>
      <c r="F1118" s="9">
        <v>82.85</v>
      </c>
      <c r="G1118" s="9">
        <v>84.23</v>
      </c>
      <c r="H1118" s="41">
        <v>3126770</v>
      </c>
      <c r="I1118" s="9">
        <v>261431640</v>
      </c>
    </row>
    <row r="1119" spans="1:9" x14ac:dyDescent="0.3">
      <c r="A1119" s="8">
        <v>42284</v>
      </c>
      <c r="B1119" s="9">
        <v>83.68</v>
      </c>
      <c r="C1119" s="39">
        <v>2.1800000000000099</v>
      </c>
      <c r="D1119" s="40">
        <v>2.6748466257668801E-2</v>
      </c>
      <c r="E1119" s="9">
        <v>82.49</v>
      </c>
      <c r="F1119" s="9">
        <v>79.62</v>
      </c>
      <c r="G1119" s="9">
        <v>83.9</v>
      </c>
      <c r="H1119" s="41">
        <v>7258850</v>
      </c>
      <c r="I1119" s="9">
        <v>596126500</v>
      </c>
    </row>
    <row r="1120" spans="1:9" x14ac:dyDescent="0.3">
      <c r="A1120" s="8">
        <v>42283</v>
      </c>
      <c r="B1120" s="9">
        <v>81.5</v>
      </c>
      <c r="C1120" s="39">
        <v>2.7099999999999902</v>
      </c>
      <c r="D1120" s="40">
        <v>3.4395227820789402E-2</v>
      </c>
      <c r="E1120" s="9">
        <v>78.92</v>
      </c>
      <c r="F1120" s="9">
        <v>78.23</v>
      </c>
      <c r="G1120" s="9">
        <v>82.08</v>
      </c>
      <c r="H1120" s="41">
        <v>5875190</v>
      </c>
      <c r="I1120" s="9">
        <v>474205370</v>
      </c>
    </row>
    <row r="1121" spans="1:9" x14ac:dyDescent="0.3">
      <c r="A1121" s="8">
        <v>42282</v>
      </c>
      <c r="B1121" s="9">
        <v>78.790000000000006</v>
      </c>
      <c r="C1121" s="39">
        <v>1.1900000000000099</v>
      </c>
      <c r="D1121" s="40">
        <v>1.5335051546391899E-2</v>
      </c>
      <c r="E1121" s="9">
        <v>78</v>
      </c>
      <c r="F1121" s="9">
        <v>77.77</v>
      </c>
      <c r="G1121" s="9">
        <v>80.569999999999993</v>
      </c>
      <c r="H1121" s="41">
        <v>4909160</v>
      </c>
      <c r="I1121" s="9">
        <v>387488160</v>
      </c>
    </row>
    <row r="1122" spans="1:9" x14ac:dyDescent="0.3">
      <c r="A1122" s="8">
        <v>42279</v>
      </c>
      <c r="B1122" s="9">
        <v>77.599999999999994</v>
      </c>
      <c r="C1122" s="39">
        <v>-1.55000000000001</v>
      </c>
      <c r="D1122" s="40">
        <v>-1.95830701200254E-2</v>
      </c>
      <c r="E1122" s="9">
        <v>79.02</v>
      </c>
      <c r="F1122" s="9">
        <v>76.150000000000006</v>
      </c>
      <c r="G1122" s="9">
        <v>79.42</v>
      </c>
      <c r="H1122" s="41">
        <v>5421140</v>
      </c>
      <c r="I1122" s="9">
        <v>420105720</v>
      </c>
    </row>
    <row r="1123" spans="1:9" x14ac:dyDescent="0.3">
      <c r="A1123" s="8">
        <v>42278</v>
      </c>
      <c r="B1123" s="9">
        <v>79.150000000000006</v>
      </c>
      <c r="C1123" s="39">
        <v>-0.84999999999999398</v>
      </c>
      <c r="D1123" s="40">
        <v>-1.06249999999999E-2</v>
      </c>
      <c r="E1123" s="9">
        <v>80.47</v>
      </c>
      <c r="F1123" s="9">
        <v>78.12</v>
      </c>
      <c r="G1123" s="9">
        <v>80.83</v>
      </c>
      <c r="H1123" s="41">
        <v>2635490</v>
      </c>
      <c r="I1123" s="9">
        <v>209094270</v>
      </c>
    </row>
    <row r="1124" spans="1:9" x14ac:dyDescent="0.3">
      <c r="A1124" s="8">
        <v>42277</v>
      </c>
      <c r="B1124" s="9">
        <v>80</v>
      </c>
      <c r="C1124" s="39">
        <v>0.5</v>
      </c>
      <c r="D1124" s="40">
        <v>6.2893081761006301E-3</v>
      </c>
      <c r="E1124" s="9">
        <v>79.66</v>
      </c>
      <c r="F1124" s="9">
        <v>79</v>
      </c>
      <c r="G1124" s="9">
        <v>80.84</v>
      </c>
      <c r="H1124" s="41">
        <v>7234100</v>
      </c>
      <c r="I1124" s="9">
        <v>579640250</v>
      </c>
    </row>
    <row r="1125" spans="1:9" x14ac:dyDescent="0.3">
      <c r="A1125" s="8">
        <v>42276</v>
      </c>
      <c r="B1125" s="9">
        <v>79.5</v>
      </c>
      <c r="C1125" s="39">
        <v>2</v>
      </c>
      <c r="D1125" s="40">
        <v>2.5806451612903201E-2</v>
      </c>
      <c r="E1125" s="9">
        <v>77.5</v>
      </c>
      <c r="F1125" s="9">
        <v>77.010000000000005</v>
      </c>
      <c r="G1125" s="9">
        <v>79.5</v>
      </c>
      <c r="H1125" s="41">
        <v>4416840</v>
      </c>
      <c r="I1125" s="9">
        <v>347425760</v>
      </c>
    </row>
    <row r="1126" spans="1:9" x14ac:dyDescent="0.3">
      <c r="A1126" s="8">
        <v>42275</v>
      </c>
      <c r="B1126" s="9">
        <v>77.5</v>
      </c>
      <c r="C1126" s="39">
        <v>-2.98</v>
      </c>
      <c r="D1126" s="40">
        <v>-3.70278330019881E-2</v>
      </c>
      <c r="E1126" s="9">
        <v>80.510000000000005</v>
      </c>
      <c r="F1126" s="9">
        <v>77.2</v>
      </c>
      <c r="G1126" s="9">
        <v>81.16</v>
      </c>
      <c r="H1126" s="41">
        <v>3456540</v>
      </c>
      <c r="I1126" s="9">
        <v>271433330</v>
      </c>
    </row>
    <row r="1127" spans="1:9" x14ac:dyDescent="0.3">
      <c r="A1127" s="8">
        <v>42272</v>
      </c>
      <c r="B1127" s="9">
        <v>80.48</v>
      </c>
      <c r="C1127" s="39">
        <v>1.08</v>
      </c>
      <c r="D1127" s="40">
        <v>1.36020151133501E-2</v>
      </c>
      <c r="E1127" s="9">
        <v>79.95</v>
      </c>
      <c r="F1127" s="9">
        <v>78.23</v>
      </c>
      <c r="G1127" s="9">
        <v>80.989999999999995</v>
      </c>
      <c r="H1127" s="41">
        <v>7728670</v>
      </c>
      <c r="I1127" s="9">
        <v>615767030</v>
      </c>
    </row>
    <row r="1128" spans="1:9" x14ac:dyDescent="0.3">
      <c r="A1128" s="8">
        <v>42271</v>
      </c>
      <c r="B1128" s="9">
        <v>79.400000000000006</v>
      </c>
      <c r="C1128" s="39">
        <v>0.40000000000000602</v>
      </c>
      <c r="D1128" s="40">
        <v>5.0632911392405801E-3</v>
      </c>
      <c r="E1128" s="9">
        <v>79.59</v>
      </c>
      <c r="F1128" s="9">
        <v>78.709999999999994</v>
      </c>
      <c r="G1128" s="9">
        <v>81.38</v>
      </c>
      <c r="H1128" s="41">
        <v>5448120</v>
      </c>
      <c r="I1128" s="9">
        <v>436887770</v>
      </c>
    </row>
    <row r="1129" spans="1:9" x14ac:dyDescent="0.3">
      <c r="A1129" s="8">
        <v>42270</v>
      </c>
      <c r="B1129" s="9">
        <v>79</v>
      </c>
      <c r="C1129" s="39">
        <v>-0.989999999999995</v>
      </c>
      <c r="D1129" s="40">
        <v>-1.23765470683835E-2</v>
      </c>
      <c r="E1129" s="9">
        <v>80.3</v>
      </c>
      <c r="F1129" s="9">
        <v>79</v>
      </c>
      <c r="G1129" s="9">
        <v>80.900000000000006</v>
      </c>
      <c r="H1129" s="41">
        <v>4539310</v>
      </c>
      <c r="I1129" s="9">
        <v>362553100</v>
      </c>
    </row>
    <row r="1130" spans="1:9" x14ac:dyDescent="0.3">
      <c r="A1130" s="8">
        <v>42269</v>
      </c>
      <c r="B1130" s="9">
        <v>79.989999999999995</v>
      </c>
      <c r="C1130" s="39">
        <v>-0.90000000000000602</v>
      </c>
      <c r="D1130" s="40">
        <v>-1.11262207936705E-2</v>
      </c>
      <c r="E1130" s="9">
        <v>80.650000000000006</v>
      </c>
      <c r="F1130" s="9">
        <v>79.83</v>
      </c>
      <c r="G1130" s="9">
        <v>81.540000000000006</v>
      </c>
      <c r="H1130" s="41">
        <v>4043020</v>
      </c>
      <c r="I1130" s="9">
        <v>325765640</v>
      </c>
    </row>
    <row r="1131" spans="1:9" x14ac:dyDescent="0.3">
      <c r="A1131" s="8">
        <v>42268</v>
      </c>
      <c r="B1131" s="9">
        <v>80.89</v>
      </c>
      <c r="C1131" s="39">
        <v>0.89000000000000101</v>
      </c>
      <c r="D1131" s="40">
        <v>1.1124999999999999E-2</v>
      </c>
      <c r="E1131" s="9">
        <v>80.69</v>
      </c>
      <c r="F1131" s="9">
        <v>80.03</v>
      </c>
      <c r="G1131" s="9">
        <v>81.7</v>
      </c>
      <c r="H1131" s="41">
        <v>2860930</v>
      </c>
      <c r="I1131" s="9">
        <v>231420970</v>
      </c>
    </row>
    <row r="1132" spans="1:9" x14ac:dyDescent="0.3">
      <c r="A1132" s="8">
        <v>42265</v>
      </c>
      <c r="B1132" s="9">
        <v>80</v>
      </c>
      <c r="C1132" s="39">
        <v>-1.88</v>
      </c>
      <c r="D1132" s="40">
        <v>-2.2960429897410799E-2</v>
      </c>
      <c r="E1132" s="9">
        <v>82.47</v>
      </c>
      <c r="F1132" s="9">
        <v>80</v>
      </c>
      <c r="G1132" s="9">
        <v>82.87</v>
      </c>
      <c r="H1132" s="41">
        <v>5270680</v>
      </c>
      <c r="I1132" s="9">
        <v>431116460</v>
      </c>
    </row>
    <row r="1133" spans="1:9" x14ac:dyDescent="0.3">
      <c r="A1133" s="8">
        <v>42264</v>
      </c>
      <c r="B1133" s="9">
        <v>81.88</v>
      </c>
      <c r="C1133" s="39">
        <v>2.5699999999999901</v>
      </c>
      <c r="D1133" s="40">
        <v>3.2404488715168198E-2</v>
      </c>
      <c r="E1133" s="9">
        <v>79.31</v>
      </c>
      <c r="F1133" s="9">
        <v>79.12</v>
      </c>
      <c r="G1133" s="9">
        <v>83.97</v>
      </c>
      <c r="H1133" s="41">
        <v>7784730</v>
      </c>
      <c r="I1133" s="9">
        <v>636809740</v>
      </c>
    </row>
    <row r="1134" spans="1:9" x14ac:dyDescent="0.3">
      <c r="A1134" s="8">
        <v>42263</v>
      </c>
      <c r="B1134" s="9">
        <v>79.31</v>
      </c>
      <c r="C1134" s="39">
        <v>-0.67999999999999305</v>
      </c>
      <c r="D1134" s="40">
        <v>-8.5010626328290099E-3</v>
      </c>
      <c r="E1134" s="9">
        <v>80.319999999999993</v>
      </c>
      <c r="F1134" s="9">
        <v>79.09</v>
      </c>
      <c r="G1134" s="9">
        <v>80.680000000000007</v>
      </c>
      <c r="H1134" s="41">
        <v>3772200</v>
      </c>
      <c r="I1134" s="9">
        <v>301349330</v>
      </c>
    </row>
    <row r="1135" spans="1:9" x14ac:dyDescent="0.3">
      <c r="A1135" s="8">
        <v>42262</v>
      </c>
      <c r="B1135" s="9">
        <v>79.989999999999995</v>
      </c>
      <c r="C1135" s="39">
        <v>-1.98</v>
      </c>
      <c r="D1135" s="40">
        <v>-2.41551787239234E-2</v>
      </c>
      <c r="E1135" s="9">
        <v>82.58</v>
      </c>
      <c r="F1135" s="9">
        <v>78.92</v>
      </c>
      <c r="G1135" s="9">
        <v>82.59</v>
      </c>
      <c r="H1135" s="41">
        <v>6551330</v>
      </c>
      <c r="I1135" s="9">
        <v>527835340</v>
      </c>
    </row>
    <row r="1136" spans="1:9" x14ac:dyDescent="0.3">
      <c r="A1136" s="8">
        <v>42261</v>
      </c>
      <c r="B1136" s="9">
        <v>81.97</v>
      </c>
      <c r="C1136" s="39">
        <v>1.38</v>
      </c>
      <c r="D1136" s="40">
        <v>1.7123712619431599E-2</v>
      </c>
      <c r="E1136" s="9">
        <v>80.569999999999993</v>
      </c>
      <c r="F1136" s="9">
        <v>80.010000000000005</v>
      </c>
      <c r="G1136" s="9">
        <v>84.48</v>
      </c>
      <c r="H1136" s="41">
        <v>12431480</v>
      </c>
      <c r="I1136" s="9">
        <v>1025761970</v>
      </c>
    </row>
    <row r="1137" spans="1:9" x14ac:dyDescent="0.3">
      <c r="A1137" s="8">
        <v>42258</v>
      </c>
      <c r="B1137" s="9">
        <v>80.59</v>
      </c>
      <c r="C1137" s="39">
        <v>2.98</v>
      </c>
      <c r="D1137" s="40">
        <v>3.83971137739983E-2</v>
      </c>
      <c r="E1137" s="9">
        <v>77.8</v>
      </c>
      <c r="F1137" s="9">
        <v>77.790000000000006</v>
      </c>
      <c r="G1137" s="9">
        <v>80.89</v>
      </c>
      <c r="H1137" s="41">
        <v>12483790</v>
      </c>
      <c r="I1137" s="9">
        <v>989219880</v>
      </c>
    </row>
    <row r="1138" spans="1:9" x14ac:dyDescent="0.3">
      <c r="A1138" s="8">
        <v>42257</v>
      </c>
      <c r="B1138" s="9">
        <v>77.61</v>
      </c>
      <c r="C1138" s="39">
        <v>2.73</v>
      </c>
      <c r="D1138" s="40">
        <v>3.6458333333333398E-2</v>
      </c>
      <c r="E1138" s="9">
        <v>74.900000000000006</v>
      </c>
      <c r="F1138" s="9">
        <v>74.62</v>
      </c>
      <c r="G1138" s="9">
        <v>78</v>
      </c>
      <c r="H1138" s="41">
        <v>7760580</v>
      </c>
      <c r="I1138" s="9">
        <v>593502150</v>
      </c>
    </row>
    <row r="1139" spans="1:9" x14ac:dyDescent="0.3">
      <c r="A1139" s="8">
        <v>42256</v>
      </c>
      <c r="B1139" s="9">
        <v>74.88</v>
      </c>
      <c r="C1139" s="39">
        <v>-0.12000000000000501</v>
      </c>
      <c r="D1139" s="40">
        <v>-1.6000000000000599E-3</v>
      </c>
      <c r="E1139" s="9">
        <v>75.38</v>
      </c>
      <c r="F1139" s="9">
        <v>74.88</v>
      </c>
      <c r="G1139" s="9">
        <v>76.77</v>
      </c>
      <c r="H1139" s="41">
        <v>5181160</v>
      </c>
      <c r="I1139" s="9">
        <v>394114370</v>
      </c>
    </row>
    <row r="1140" spans="1:9" x14ac:dyDescent="0.3">
      <c r="A1140" s="8">
        <v>42255</v>
      </c>
      <c r="B1140" s="9">
        <v>75</v>
      </c>
      <c r="C1140" s="39">
        <v>1.01000000000001</v>
      </c>
      <c r="D1140" s="40">
        <v>1.36504933099068E-2</v>
      </c>
      <c r="E1140" s="9">
        <v>74.010000000000005</v>
      </c>
      <c r="F1140" s="9">
        <v>73.8</v>
      </c>
      <c r="G1140" s="9">
        <v>75.180000000000007</v>
      </c>
      <c r="H1140" s="41">
        <v>4540380</v>
      </c>
      <c r="I1140" s="9">
        <v>338175360</v>
      </c>
    </row>
    <row r="1141" spans="1:9" x14ac:dyDescent="0.3">
      <c r="A1141" s="8">
        <v>42254</v>
      </c>
      <c r="B1141" s="9">
        <v>73.989999999999995</v>
      </c>
      <c r="C1141" s="39">
        <v>-2.11</v>
      </c>
      <c r="D1141" s="40">
        <v>-2.7726675427069601E-2</v>
      </c>
      <c r="E1141" s="9">
        <v>76.23</v>
      </c>
      <c r="F1141" s="9">
        <v>73.08</v>
      </c>
      <c r="G1141" s="9">
        <v>76.23</v>
      </c>
      <c r="H1141" s="41">
        <v>5077700</v>
      </c>
      <c r="I1141" s="9">
        <v>379192120</v>
      </c>
    </row>
    <row r="1142" spans="1:9" x14ac:dyDescent="0.3">
      <c r="A1142" s="8">
        <v>42251</v>
      </c>
      <c r="B1142" s="9">
        <v>76.099999999999994</v>
      </c>
      <c r="C1142" s="39">
        <v>0.66999999999998705</v>
      </c>
      <c r="D1142" s="40">
        <v>8.8824075301602492E-3</v>
      </c>
      <c r="E1142" s="9">
        <v>75.349999999999994</v>
      </c>
      <c r="F1142" s="9">
        <v>74.819999999999993</v>
      </c>
      <c r="G1142" s="9">
        <v>76.400000000000006</v>
      </c>
      <c r="H1142" s="41">
        <v>3493730</v>
      </c>
      <c r="I1142" s="9">
        <v>264297490</v>
      </c>
    </row>
    <row r="1143" spans="1:9" x14ac:dyDescent="0.3">
      <c r="A1143" s="8">
        <v>42250</v>
      </c>
      <c r="B1143" s="9">
        <v>75.430000000000007</v>
      </c>
      <c r="C1143" s="39">
        <v>0.52000000000001001</v>
      </c>
      <c r="D1143" s="40">
        <v>6.9416633293286597E-3</v>
      </c>
      <c r="E1143" s="9">
        <v>75.39</v>
      </c>
      <c r="F1143" s="9">
        <v>75.3</v>
      </c>
      <c r="G1143" s="9">
        <v>76.430000000000007</v>
      </c>
      <c r="H1143" s="41">
        <v>5014000</v>
      </c>
      <c r="I1143" s="9">
        <v>380561530</v>
      </c>
    </row>
    <row r="1144" spans="1:9" x14ac:dyDescent="0.3">
      <c r="A1144" s="8">
        <v>42249</v>
      </c>
      <c r="B1144" s="9">
        <v>74.91</v>
      </c>
      <c r="C1144" s="39">
        <v>-1.69</v>
      </c>
      <c r="D1144" s="40">
        <v>-2.2062663185378601E-2</v>
      </c>
      <c r="E1144" s="9">
        <v>76.05</v>
      </c>
      <c r="F1144" s="9">
        <v>74.67</v>
      </c>
      <c r="G1144" s="9">
        <v>76.8</v>
      </c>
      <c r="H1144" s="41">
        <v>5656620</v>
      </c>
      <c r="I1144" s="9">
        <v>428974180</v>
      </c>
    </row>
    <row r="1145" spans="1:9" x14ac:dyDescent="0.3">
      <c r="A1145" s="8">
        <v>42248</v>
      </c>
      <c r="B1145" s="9">
        <v>76.599999999999994</v>
      </c>
      <c r="C1145" s="39">
        <v>2.2899999999999898</v>
      </c>
      <c r="D1145" s="40">
        <v>3.0816848338043198E-2</v>
      </c>
      <c r="E1145" s="9">
        <v>74.19</v>
      </c>
      <c r="F1145" s="9">
        <v>73.87</v>
      </c>
      <c r="G1145" s="9">
        <v>76.599999999999994</v>
      </c>
      <c r="H1145" s="41">
        <v>10677200</v>
      </c>
      <c r="I1145" s="9">
        <v>807123690</v>
      </c>
    </row>
    <row r="1146" spans="1:9" x14ac:dyDescent="0.3">
      <c r="A1146" s="8">
        <v>42247</v>
      </c>
      <c r="B1146" s="9">
        <v>74.31</v>
      </c>
      <c r="C1146" s="39">
        <v>0.310000000000002</v>
      </c>
      <c r="D1146" s="40">
        <v>4.1891891891892201E-3</v>
      </c>
      <c r="E1146" s="9">
        <v>73.709999999999994</v>
      </c>
      <c r="F1146" s="9">
        <v>73.05</v>
      </c>
      <c r="G1146" s="9">
        <v>74.319999999999993</v>
      </c>
      <c r="H1146" s="41">
        <v>4311250</v>
      </c>
      <c r="I1146" s="9">
        <v>318310790</v>
      </c>
    </row>
    <row r="1147" spans="1:9" x14ac:dyDescent="0.3">
      <c r="A1147" s="8">
        <v>42244</v>
      </c>
      <c r="B1147" s="9">
        <v>74</v>
      </c>
      <c r="C1147" s="39">
        <v>0.57999999999999796</v>
      </c>
      <c r="D1147" s="40">
        <v>7.8997548351947503E-3</v>
      </c>
      <c r="E1147" s="9">
        <v>74.3</v>
      </c>
      <c r="F1147" s="9">
        <v>72.3</v>
      </c>
      <c r="G1147" s="9">
        <v>74.569999999999993</v>
      </c>
      <c r="H1147" s="41">
        <v>6328490</v>
      </c>
      <c r="I1147" s="9">
        <v>464407250</v>
      </c>
    </row>
    <row r="1148" spans="1:9" x14ac:dyDescent="0.3">
      <c r="A1148" s="8">
        <v>42243</v>
      </c>
      <c r="B1148" s="9">
        <v>73.42</v>
      </c>
      <c r="C1148" s="39">
        <v>2.3200000000000101</v>
      </c>
      <c r="D1148" s="40">
        <v>3.2630098452883401E-2</v>
      </c>
      <c r="E1148" s="9">
        <v>71.599999999999994</v>
      </c>
      <c r="F1148" s="9">
        <v>71.12</v>
      </c>
      <c r="G1148" s="9">
        <v>74.55</v>
      </c>
      <c r="H1148" s="41">
        <v>7768370</v>
      </c>
      <c r="I1148" s="9">
        <v>567048640</v>
      </c>
    </row>
    <row r="1149" spans="1:9" x14ac:dyDescent="0.3">
      <c r="A1149" s="8">
        <v>42242</v>
      </c>
      <c r="B1149" s="9">
        <v>71.099999999999994</v>
      </c>
      <c r="C1149" s="39">
        <v>-0.30000000000001098</v>
      </c>
      <c r="D1149" s="40">
        <v>-4.2016806722690696E-3</v>
      </c>
      <c r="E1149" s="9">
        <v>71.2</v>
      </c>
      <c r="F1149" s="9">
        <v>70.150000000000006</v>
      </c>
      <c r="G1149" s="9">
        <v>71.66</v>
      </c>
      <c r="H1149" s="41">
        <v>3720330</v>
      </c>
      <c r="I1149" s="9">
        <v>264383800</v>
      </c>
    </row>
    <row r="1150" spans="1:9" x14ac:dyDescent="0.3">
      <c r="A1150" s="8">
        <v>42241</v>
      </c>
      <c r="B1150" s="9">
        <v>71.400000000000006</v>
      </c>
      <c r="C1150" s="39">
        <v>1.9000000000000099</v>
      </c>
      <c r="D1150" s="40">
        <v>2.7338129496403001E-2</v>
      </c>
      <c r="E1150" s="9">
        <v>69.52</v>
      </c>
      <c r="F1150" s="9">
        <v>69.5</v>
      </c>
      <c r="G1150" s="9">
        <v>71.78</v>
      </c>
      <c r="H1150" s="41">
        <v>6647680</v>
      </c>
      <c r="I1150" s="9">
        <v>469048910</v>
      </c>
    </row>
    <row r="1151" spans="1:9" x14ac:dyDescent="0.3">
      <c r="A1151" s="8">
        <v>42240</v>
      </c>
      <c r="B1151" s="9">
        <v>69.5</v>
      </c>
      <c r="C1151" s="39">
        <v>-2.2999999999999998</v>
      </c>
      <c r="D1151" s="40">
        <v>-3.2033426183843999E-2</v>
      </c>
      <c r="E1151" s="9">
        <v>70</v>
      </c>
      <c r="F1151" s="9">
        <v>66.55</v>
      </c>
      <c r="G1151" s="9">
        <v>71.37</v>
      </c>
      <c r="H1151" s="41">
        <v>8789290</v>
      </c>
      <c r="I1151" s="9">
        <v>613596620</v>
      </c>
    </row>
    <row r="1152" spans="1:9" x14ac:dyDescent="0.3">
      <c r="A1152" s="8">
        <v>42237</v>
      </c>
      <c r="B1152" s="9">
        <v>71.8</v>
      </c>
      <c r="C1152" s="39">
        <v>-2.72</v>
      </c>
      <c r="D1152" s="40">
        <v>-3.6500268384326302E-2</v>
      </c>
      <c r="E1152" s="9">
        <v>74.510000000000005</v>
      </c>
      <c r="F1152" s="9">
        <v>71.8</v>
      </c>
      <c r="G1152" s="9">
        <v>74.97</v>
      </c>
      <c r="H1152" s="41">
        <v>4117190</v>
      </c>
      <c r="I1152" s="9">
        <v>300855020</v>
      </c>
    </row>
    <row r="1153" spans="1:9" x14ac:dyDescent="0.3">
      <c r="A1153" s="8">
        <v>42236</v>
      </c>
      <c r="B1153" s="9">
        <v>74.52</v>
      </c>
      <c r="C1153" s="39">
        <v>0.219999999999999</v>
      </c>
      <c r="D1153" s="40">
        <v>2.9609690444145202E-3</v>
      </c>
      <c r="E1153" s="9">
        <v>74.19</v>
      </c>
      <c r="F1153" s="9">
        <v>74.16</v>
      </c>
      <c r="G1153" s="9">
        <v>75.5</v>
      </c>
      <c r="H1153" s="41">
        <v>3089670</v>
      </c>
      <c r="I1153" s="9">
        <v>231617470</v>
      </c>
    </row>
    <row r="1154" spans="1:9" x14ac:dyDescent="0.3">
      <c r="A1154" s="8">
        <v>42235</v>
      </c>
      <c r="B1154" s="9">
        <v>74.3</v>
      </c>
      <c r="C1154" s="39">
        <v>-0.90000000000000602</v>
      </c>
      <c r="D1154" s="40">
        <v>-1.19680851063831E-2</v>
      </c>
      <c r="E1154" s="9">
        <v>75.11</v>
      </c>
      <c r="F1154" s="9">
        <v>74.180000000000007</v>
      </c>
      <c r="G1154" s="9">
        <v>76.2</v>
      </c>
      <c r="H1154" s="41">
        <v>3457520</v>
      </c>
      <c r="I1154" s="9">
        <v>260193270</v>
      </c>
    </row>
    <row r="1155" spans="1:9" x14ac:dyDescent="0.3">
      <c r="A1155" s="8">
        <v>42234</v>
      </c>
      <c r="B1155" s="9">
        <v>75.2</v>
      </c>
      <c r="C1155" s="39">
        <v>-0.79999999999999705</v>
      </c>
      <c r="D1155" s="40">
        <v>-1.0526315789473601E-2</v>
      </c>
      <c r="E1155" s="9">
        <v>75.510000000000005</v>
      </c>
      <c r="F1155" s="9">
        <v>74.13</v>
      </c>
      <c r="G1155" s="9">
        <v>76.36</v>
      </c>
      <c r="H1155" s="41">
        <v>2691750</v>
      </c>
      <c r="I1155" s="9">
        <v>202327570</v>
      </c>
    </row>
    <row r="1156" spans="1:9" x14ac:dyDescent="0.3">
      <c r="A1156" s="8">
        <v>42233</v>
      </c>
      <c r="B1156" s="9">
        <v>76</v>
      </c>
      <c r="C1156" s="39">
        <v>-0.18000000000000699</v>
      </c>
      <c r="D1156" s="40">
        <v>-2.3628248884222502E-3</v>
      </c>
      <c r="E1156" s="9">
        <v>75</v>
      </c>
      <c r="F1156" s="9">
        <v>74.66</v>
      </c>
      <c r="G1156" s="9">
        <v>76.739999999999995</v>
      </c>
      <c r="H1156" s="41">
        <v>3103540</v>
      </c>
      <c r="I1156" s="9">
        <v>235926080</v>
      </c>
    </row>
    <row r="1157" spans="1:9" x14ac:dyDescent="0.3">
      <c r="A1157" s="8">
        <v>42230</v>
      </c>
      <c r="B1157" s="9">
        <v>76.180000000000007</v>
      </c>
      <c r="C1157" s="39">
        <v>0.98000000000000398</v>
      </c>
      <c r="D1157" s="40">
        <v>1.3031914893617101E-2</v>
      </c>
      <c r="E1157" s="9">
        <v>74.66</v>
      </c>
      <c r="F1157" s="9">
        <v>74.22</v>
      </c>
      <c r="G1157" s="9">
        <v>76.8</v>
      </c>
      <c r="H1157" s="41">
        <v>4107660</v>
      </c>
      <c r="I1157" s="9">
        <v>309878800</v>
      </c>
    </row>
    <row r="1158" spans="1:9" x14ac:dyDescent="0.3">
      <c r="A1158" s="8">
        <v>42229</v>
      </c>
      <c r="B1158" s="9">
        <v>75.2</v>
      </c>
      <c r="C1158" s="39">
        <v>1.2</v>
      </c>
      <c r="D1158" s="40">
        <v>1.62162162162163E-2</v>
      </c>
      <c r="E1158" s="9">
        <v>74.16</v>
      </c>
      <c r="F1158" s="9">
        <v>73.2</v>
      </c>
      <c r="G1158" s="9">
        <v>75.22</v>
      </c>
      <c r="H1158" s="41">
        <v>4775070</v>
      </c>
      <c r="I1158" s="9">
        <v>353938420</v>
      </c>
    </row>
    <row r="1159" spans="1:9" x14ac:dyDescent="0.3">
      <c r="A1159" s="8">
        <v>42228</v>
      </c>
      <c r="B1159" s="9">
        <v>74</v>
      </c>
      <c r="C1159" s="39">
        <v>0.40000000000000602</v>
      </c>
      <c r="D1159" s="40">
        <v>5.4347826086957301E-3</v>
      </c>
      <c r="E1159" s="9">
        <v>73.75</v>
      </c>
      <c r="F1159" s="9">
        <v>73.209999999999994</v>
      </c>
      <c r="G1159" s="9">
        <v>74.84</v>
      </c>
      <c r="H1159" s="41">
        <v>4151700</v>
      </c>
      <c r="I1159" s="9">
        <v>308451020</v>
      </c>
    </row>
    <row r="1160" spans="1:9" x14ac:dyDescent="0.3">
      <c r="A1160" s="8">
        <v>42227</v>
      </c>
      <c r="B1160" s="9">
        <v>73.599999999999994</v>
      </c>
      <c r="C1160" s="39">
        <v>0</v>
      </c>
      <c r="D1160" s="40">
        <v>0</v>
      </c>
      <c r="E1160" s="9">
        <v>73.45</v>
      </c>
      <c r="F1160" s="9">
        <v>73.25</v>
      </c>
      <c r="G1160" s="9">
        <v>74.2</v>
      </c>
      <c r="H1160" s="41">
        <v>7657680</v>
      </c>
      <c r="I1160" s="9">
        <v>563823820</v>
      </c>
    </row>
    <row r="1161" spans="1:9" x14ac:dyDescent="0.3">
      <c r="A1161" s="8">
        <v>42226</v>
      </c>
      <c r="B1161" s="9">
        <v>73.599999999999994</v>
      </c>
      <c r="C1161" s="39">
        <v>-0.80000000000001104</v>
      </c>
      <c r="D1161" s="40">
        <v>-1.0752688172043201E-2</v>
      </c>
      <c r="E1161" s="9">
        <v>74.41</v>
      </c>
      <c r="F1161" s="9">
        <v>72.260000000000005</v>
      </c>
      <c r="G1161" s="9">
        <v>74.44</v>
      </c>
      <c r="H1161" s="41">
        <v>5192940</v>
      </c>
      <c r="I1161" s="9">
        <v>380227900</v>
      </c>
    </row>
    <row r="1162" spans="1:9" x14ac:dyDescent="0.3">
      <c r="A1162" s="8">
        <v>42223</v>
      </c>
      <c r="B1162" s="9">
        <v>74.400000000000006</v>
      </c>
      <c r="C1162" s="39">
        <v>1.0900000000000001</v>
      </c>
      <c r="D1162" s="40">
        <v>1.4868367207748E-2</v>
      </c>
      <c r="E1162" s="9">
        <v>73.03</v>
      </c>
      <c r="F1162" s="9">
        <v>73.03</v>
      </c>
      <c r="G1162" s="9">
        <v>74.69</v>
      </c>
      <c r="H1162" s="41">
        <v>3954260</v>
      </c>
      <c r="I1162" s="9">
        <v>293549530</v>
      </c>
    </row>
    <row r="1163" spans="1:9" x14ac:dyDescent="0.3">
      <c r="A1163" s="8">
        <v>42222</v>
      </c>
      <c r="B1163" s="9">
        <v>73.31</v>
      </c>
      <c r="C1163" s="39">
        <v>1.1100000000000001</v>
      </c>
      <c r="D1163" s="40">
        <v>1.53739612188366E-2</v>
      </c>
      <c r="E1163" s="9">
        <v>71.73</v>
      </c>
      <c r="F1163" s="9">
        <v>71.599999999999994</v>
      </c>
      <c r="G1163" s="9">
        <v>74</v>
      </c>
      <c r="H1163" s="41">
        <v>10019160</v>
      </c>
      <c r="I1163" s="9">
        <v>732230030</v>
      </c>
    </row>
    <row r="1164" spans="1:9" x14ac:dyDescent="0.3">
      <c r="A1164" s="8">
        <v>42221</v>
      </c>
      <c r="B1164" s="9">
        <v>72.2</v>
      </c>
      <c r="C1164" s="39">
        <v>1.7</v>
      </c>
      <c r="D1164" s="40">
        <v>2.4113475177304999E-2</v>
      </c>
      <c r="E1164" s="9">
        <v>71.16</v>
      </c>
      <c r="F1164" s="9">
        <v>71.16</v>
      </c>
      <c r="G1164" s="9">
        <v>72.75</v>
      </c>
      <c r="H1164" s="41">
        <v>5210040</v>
      </c>
      <c r="I1164" s="9">
        <v>375286840</v>
      </c>
    </row>
    <row r="1165" spans="1:9" x14ac:dyDescent="0.3">
      <c r="A1165" s="8">
        <v>42220</v>
      </c>
      <c r="B1165" s="9">
        <v>70.5</v>
      </c>
      <c r="C1165" s="39">
        <v>0</v>
      </c>
      <c r="D1165" s="40">
        <v>0</v>
      </c>
      <c r="E1165" s="9">
        <v>70</v>
      </c>
      <c r="F1165" s="9">
        <v>70</v>
      </c>
      <c r="G1165" s="9">
        <v>71.23</v>
      </c>
      <c r="H1165" s="41">
        <v>3139740</v>
      </c>
      <c r="I1165" s="9">
        <v>222669860</v>
      </c>
    </row>
    <row r="1166" spans="1:9" x14ac:dyDescent="0.3">
      <c r="A1166" s="8">
        <v>42219</v>
      </c>
      <c r="B1166" s="9">
        <v>70.5</v>
      </c>
      <c r="C1166" s="39">
        <v>0</v>
      </c>
      <c r="D1166" s="40">
        <v>0</v>
      </c>
      <c r="E1166" s="9">
        <v>70.75</v>
      </c>
      <c r="F1166" s="9">
        <v>70.06</v>
      </c>
      <c r="G1166" s="9">
        <v>71.290000000000006</v>
      </c>
      <c r="H1166" s="41">
        <v>3033360</v>
      </c>
      <c r="I1166" s="9">
        <v>214315160</v>
      </c>
    </row>
    <row r="1167" spans="1:9" x14ac:dyDescent="0.3">
      <c r="A1167" s="8">
        <v>42216</v>
      </c>
      <c r="B1167" s="9">
        <v>70.5</v>
      </c>
      <c r="C1167" s="39">
        <v>-9.0000000000003397E-2</v>
      </c>
      <c r="D1167" s="40">
        <v>-1.2749681257969E-3</v>
      </c>
      <c r="E1167" s="9">
        <v>70.37</v>
      </c>
      <c r="F1167" s="9">
        <v>69.84</v>
      </c>
      <c r="G1167" s="9">
        <v>71.69</v>
      </c>
      <c r="H1167" s="41">
        <v>5766360</v>
      </c>
      <c r="I1167" s="9">
        <v>410069650</v>
      </c>
    </row>
    <row r="1168" spans="1:9" x14ac:dyDescent="0.3">
      <c r="A1168" s="8">
        <v>42215</v>
      </c>
      <c r="B1168" s="9">
        <v>70.59</v>
      </c>
      <c r="C1168" s="39">
        <v>0.89000000000000101</v>
      </c>
      <c r="D1168" s="40">
        <v>1.2769010043041601E-2</v>
      </c>
      <c r="E1168" s="9">
        <v>69.84</v>
      </c>
      <c r="F1168" s="9">
        <v>69.84</v>
      </c>
      <c r="G1168" s="9">
        <v>70.59</v>
      </c>
      <c r="H1168" s="41">
        <v>3159060</v>
      </c>
      <c r="I1168" s="9">
        <v>221406580</v>
      </c>
    </row>
    <row r="1169" spans="1:9" x14ac:dyDescent="0.3">
      <c r="A1169" s="8">
        <v>42214</v>
      </c>
      <c r="B1169" s="9">
        <v>69.7</v>
      </c>
      <c r="C1169" s="39">
        <v>-0.209999999999994</v>
      </c>
      <c r="D1169" s="40">
        <v>-3.0038621084250302E-3</v>
      </c>
      <c r="E1169" s="9">
        <v>70.17</v>
      </c>
      <c r="F1169" s="9">
        <v>69.7</v>
      </c>
      <c r="G1169" s="9">
        <v>70.67</v>
      </c>
      <c r="H1169" s="41">
        <v>4530840</v>
      </c>
      <c r="I1169" s="9">
        <v>317286260</v>
      </c>
    </row>
    <row r="1170" spans="1:9" x14ac:dyDescent="0.3">
      <c r="A1170" s="8">
        <v>42213</v>
      </c>
      <c r="B1170" s="9">
        <v>69.91</v>
      </c>
      <c r="C1170" s="39">
        <v>2.16</v>
      </c>
      <c r="D1170" s="40">
        <v>3.1881918819188101E-2</v>
      </c>
      <c r="E1170" s="9">
        <v>67.760000000000005</v>
      </c>
      <c r="F1170" s="9">
        <v>67.73</v>
      </c>
      <c r="G1170" s="9">
        <v>70.709999999999994</v>
      </c>
      <c r="H1170" s="41">
        <v>7512540</v>
      </c>
      <c r="I1170" s="9">
        <v>524436300</v>
      </c>
    </row>
    <row r="1171" spans="1:9" x14ac:dyDescent="0.3">
      <c r="A1171" s="8">
        <v>42212</v>
      </c>
      <c r="B1171" s="9">
        <v>67.75</v>
      </c>
      <c r="C1171" s="39">
        <v>-0.35999999999999899</v>
      </c>
      <c r="D1171" s="40">
        <v>-5.2855674643958201E-3</v>
      </c>
      <c r="E1171" s="9">
        <v>68.3</v>
      </c>
      <c r="F1171" s="9">
        <v>66.81</v>
      </c>
      <c r="G1171" s="9">
        <v>69.2</v>
      </c>
      <c r="H1171" s="41">
        <v>6169900</v>
      </c>
      <c r="I1171" s="9">
        <v>419466470</v>
      </c>
    </row>
    <row r="1172" spans="1:9" x14ac:dyDescent="0.3">
      <c r="A1172" s="8">
        <v>42209</v>
      </c>
      <c r="B1172" s="9">
        <v>68.11</v>
      </c>
      <c r="C1172" s="39">
        <v>-0.84000000000000297</v>
      </c>
      <c r="D1172" s="40">
        <v>-1.21827411167513E-2</v>
      </c>
      <c r="E1172" s="9">
        <v>68.95</v>
      </c>
      <c r="F1172" s="9">
        <v>68.02</v>
      </c>
      <c r="G1172" s="9">
        <v>69.75</v>
      </c>
      <c r="H1172" s="41">
        <v>2967910</v>
      </c>
      <c r="I1172" s="9">
        <v>204617220</v>
      </c>
    </row>
    <row r="1173" spans="1:9" x14ac:dyDescent="0.3">
      <c r="A1173" s="8">
        <v>42208</v>
      </c>
      <c r="B1173" s="9">
        <v>68.95</v>
      </c>
      <c r="C1173" s="39">
        <v>-1.05</v>
      </c>
      <c r="D1173" s="40">
        <v>-1.4999999999999999E-2</v>
      </c>
      <c r="E1173" s="9">
        <v>70.17</v>
      </c>
      <c r="F1173" s="9">
        <v>68.78</v>
      </c>
      <c r="G1173" s="9">
        <v>70.17</v>
      </c>
      <c r="H1173" s="41">
        <v>3743630</v>
      </c>
      <c r="I1173" s="9">
        <v>258665260</v>
      </c>
    </row>
    <row r="1174" spans="1:9" x14ac:dyDescent="0.3">
      <c r="A1174" s="8">
        <v>42207</v>
      </c>
      <c r="B1174" s="9">
        <v>70</v>
      </c>
      <c r="C1174" s="39">
        <v>-0.45000000000000301</v>
      </c>
      <c r="D1174" s="40">
        <v>-6.3875088715401396E-3</v>
      </c>
      <c r="E1174" s="9">
        <v>70.3</v>
      </c>
      <c r="F1174" s="9">
        <v>69.150000000000006</v>
      </c>
      <c r="G1174" s="9">
        <v>70.63</v>
      </c>
      <c r="H1174" s="41">
        <v>5687790</v>
      </c>
      <c r="I1174" s="9">
        <v>398298180</v>
      </c>
    </row>
    <row r="1175" spans="1:9" x14ac:dyDescent="0.3">
      <c r="A1175" s="8">
        <v>42206</v>
      </c>
      <c r="B1175" s="9">
        <v>70.45</v>
      </c>
      <c r="C1175" s="39">
        <v>0.25</v>
      </c>
      <c r="D1175" s="40">
        <v>3.56125356125356E-3</v>
      </c>
      <c r="E1175" s="9">
        <v>70.22</v>
      </c>
      <c r="F1175" s="9">
        <v>70.22</v>
      </c>
      <c r="G1175" s="9">
        <v>71.86</v>
      </c>
      <c r="H1175" s="41">
        <v>4065130</v>
      </c>
      <c r="I1175" s="9">
        <v>289203550</v>
      </c>
    </row>
    <row r="1176" spans="1:9" x14ac:dyDescent="0.3">
      <c r="A1176" s="8">
        <v>42205</v>
      </c>
      <c r="B1176" s="9">
        <v>70.2</v>
      </c>
      <c r="C1176" s="39">
        <v>-1.69</v>
      </c>
      <c r="D1176" s="40">
        <v>-2.3508137432187999E-2</v>
      </c>
      <c r="E1176" s="9">
        <v>71.95</v>
      </c>
      <c r="F1176" s="9">
        <v>70.2</v>
      </c>
      <c r="G1176" s="9">
        <v>72.02</v>
      </c>
      <c r="H1176" s="41">
        <v>3178100</v>
      </c>
      <c r="I1176" s="9">
        <v>225543600</v>
      </c>
    </row>
    <row r="1177" spans="1:9" x14ac:dyDescent="0.3">
      <c r="A1177" s="8">
        <v>42202</v>
      </c>
      <c r="B1177" s="9">
        <v>71.89</v>
      </c>
      <c r="C1177" s="39">
        <v>-9.0000000000003397E-2</v>
      </c>
      <c r="D1177" s="40">
        <v>-1.2503473186996901E-3</v>
      </c>
      <c r="E1177" s="9">
        <v>71.75</v>
      </c>
      <c r="F1177" s="9">
        <v>71.599999999999994</v>
      </c>
      <c r="G1177" s="9">
        <v>72.400000000000006</v>
      </c>
      <c r="H1177" s="41">
        <v>2449590</v>
      </c>
      <c r="I1177" s="9">
        <v>176608430</v>
      </c>
    </row>
    <row r="1178" spans="1:9" x14ac:dyDescent="0.3">
      <c r="A1178" s="8">
        <v>42201</v>
      </c>
      <c r="B1178" s="9">
        <v>71.98</v>
      </c>
      <c r="C1178" s="39">
        <v>-0.25</v>
      </c>
      <c r="D1178" s="40">
        <v>-3.4611657206146998E-3</v>
      </c>
      <c r="E1178" s="9">
        <v>72.08</v>
      </c>
      <c r="F1178" s="9">
        <v>71.400000000000006</v>
      </c>
      <c r="G1178" s="9">
        <v>72.47</v>
      </c>
      <c r="H1178" s="41">
        <v>4978010</v>
      </c>
      <c r="I1178" s="9">
        <v>358202770</v>
      </c>
    </row>
    <row r="1179" spans="1:9" x14ac:dyDescent="0.3">
      <c r="A1179" s="8">
        <v>42200</v>
      </c>
      <c r="B1179" s="9">
        <v>72.23</v>
      </c>
      <c r="C1179" s="39">
        <v>1.99000000000001</v>
      </c>
      <c r="D1179" s="40">
        <v>2.83314350797268E-2</v>
      </c>
      <c r="E1179" s="9">
        <v>69.8</v>
      </c>
      <c r="F1179" s="9">
        <v>69.66</v>
      </c>
      <c r="G1179" s="9">
        <v>72.23</v>
      </c>
      <c r="H1179" s="41">
        <v>7423860</v>
      </c>
      <c r="I1179" s="9">
        <v>524066210</v>
      </c>
    </row>
    <row r="1180" spans="1:9" x14ac:dyDescent="0.3">
      <c r="A1180" s="8">
        <v>42199</v>
      </c>
      <c r="B1180" s="9">
        <v>70.239999999999995</v>
      </c>
      <c r="C1180" s="39">
        <v>2.67</v>
      </c>
      <c r="D1180" s="40">
        <v>3.9514577475210901E-2</v>
      </c>
      <c r="E1180" s="9">
        <v>67.900000000000006</v>
      </c>
      <c r="F1180" s="9">
        <v>67.17</v>
      </c>
      <c r="G1180" s="9">
        <v>70.37</v>
      </c>
      <c r="H1180" s="41">
        <v>8330160</v>
      </c>
      <c r="I1180" s="9">
        <v>576943430</v>
      </c>
    </row>
    <row r="1181" spans="1:9" x14ac:dyDescent="0.3">
      <c r="A1181" s="8">
        <v>42198</v>
      </c>
      <c r="B1181" s="9">
        <v>67.569999999999993</v>
      </c>
      <c r="C1181" s="39">
        <v>1.47</v>
      </c>
      <c r="D1181" s="40">
        <v>2.2239031770045398E-2</v>
      </c>
      <c r="E1181" s="9">
        <v>66.349999999999994</v>
      </c>
      <c r="F1181" s="9">
        <v>66.11</v>
      </c>
      <c r="G1181" s="9">
        <v>67.680000000000007</v>
      </c>
      <c r="H1181" s="41">
        <v>3902350</v>
      </c>
      <c r="I1181" s="9">
        <v>260977150</v>
      </c>
    </row>
    <row r="1182" spans="1:9" x14ac:dyDescent="0.3">
      <c r="A1182" s="8">
        <v>42195</v>
      </c>
      <c r="B1182" s="9">
        <v>66.099999999999994</v>
      </c>
      <c r="C1182" s="39">
        <v>-0.91000000000001102</v>
      </c>
      <c r="D1182" s="40">
        <v>-1.35800626772125E-2</v>
      </c>
      <c r="E1182" s="9">
        <v>67.23</v>
      </c>
      <c r="F1182" s="9">
        <v>65.88</v>
      </c>
      <c r="G1182" s="9">
        <v>67.7</v>
      </c>
      <c r="H1182" s="41">
        <v>5276300</v>
      </c>
      <c r="I1182" s="9">
        <v>352007680</v>
      </c>
    </row>
    <row r="1183" spans="1:9" x14ac:dyDescent="0.3">
      <c r="A1183" s="8">
        <v>42194</v>
      </c>
      <c r="B1183" s="9">
        <v>67.010000000000005</v>
      </c>
      <c r="C1183" s="39">
        <v>0.42000000000000198</v>
      </c>
      <c r="D1183" s="40">
        <v>6.3072533413425702E-3</v>
      </c>
      <c r="E1183" s="9">
        <v>67</v>
      </c>
      <c r="F1183" s="9">
        <v>66.7</v>
      </c>
      <c r="G1183" s="9">
        <v>67.94</v>
      </c>
      <c r="H1183" s="41">
        <v>4942560</v>
      </c>
      <c r="I1183" s="9">
        <v>333102190</v>
      </c>
    </row>
    <row r="1184" spans="1:9" x14ac:dyDescent="0.3">
      <c r="A1184" s="8">
        <v>42193</v>
      </c>
      <c r="B1184" s="9">
        <v>66.59</v>
      </c>
      <c r="C1184" s="39">
        <v>0.100000000000009</v>
      </c>
      <c r="D1184" s="40">
        <v>1.5039855617387399E-3</v>
      </c>
      <c r="E1184" s="9">
        <v>66.3</v>
      </c>
      <c r="F1184" s="9">
        <v>65.489999999999995</v>
      </c>
      <c r="G1184" s="9">
        <v>66.83</v>
      </c>
      <c r="H1184" s="41">
        <v>4645240</v>
      </c>
      <c r="I1184" s="9">
        <v>306743920</v>
      </c>
    </row>
    <row r="1185" spans="1:9" x14ac:dyDescent="0.3">
      <c r="A1185" s="8">
        <v>42192</v>
      </c>
      <c r="B1185" s="9">
        <v>66.489999999999995</v>
      </c>
      <c r="C1185" s="39">
        <v>-0.5</v>
      </c>
      <c r="D1185" s="40">
        <v>-7.4638005672488404E-3</v>
      </c>
      <c r="E1185" s="9">
        <v>67.290000000000006</v>
      </c>
      <c r="F1185" s="9">
        <v>65.27</v>
      </c>
      <c r="G1185" s="9">
        <v>67.55</v>
      </c>
      <c r="H1185" s="41">
        <v>7890390</v>
      </c>
      <c r="I1185" s="9">
        <v>522374210</v>
      </c>
    </row>
    <row r="1186" spans="1:9" x14ac:dyDescent="0.3">
      <c r="A1186" s="8">
        <v>42191</v>
      </c>
      <c r="B1186" s="9">
        <v>66.989999999999995</v>
      </c>
      <c r="C1186" s="39">
        <v>-1.54000000000001</v>
      </c>
      <c r="D1186" s="40">
        <v>-2.2471910112359599E-2</v>
      </c>
      <c r="E1186" s="9">
        <v>67.95</v>
      </c>
      <c r="F1186" s="9">
        <v>66.66</v>
      </c>
      <c r="G1186" s="9">
        <v>68.3</v>
      </c>
      <c r="H1186" s="41">
        <v>5038990</v>
      </c>
      <c r="I1186" s="9">
        <v>340105210</v>
      </c>
    </row>
    <row r="1187" spans="1:9" x14ac:dyDescent="0.3">
      <c r="A1187" s="8">
        <v>42188</v>
      </c>
      <c r="B1187" s="9">
        <v>68.53</v>
      </c>
      <c r="C1187" s="39">
        <v>-1.03999999999999</v>
      </c>
      <c r="D1187" s="40">
        <v>-1.4948972258157099E-2</v>
      </c>
      <c r="E1187" s="9">
        <v>69.45</v>
      </c>
      <c r="F1187" s="9">
        <v>68.11</v>
      </c>
      <c r="G1187" s="9">
        <v>69.459999999999994</v>
      </c>
      <c r="H1187" s="41">
        <v>4148160</v>
      </c>
      <c r="I1187" s="9">
        <v>284731930</v>
      </c>
    </row>
    <row r="1188" spans="1:9" x14ac:dyDescent="0.3">
      <c r="A1188" s="8">
        <v>42187</v>
      </c>
      <c r="B1188" s="9">
        <v>69.569999999999993</v>
      </c>
      <c r="C1188" s="39">
        <v>0.76999999999999602</v>
      </c>
      <c r="D1188" s="40">
        <v>1.11918604651162E-2</v>
      </c>
      <c r="E1188" s="9">
        <v>68.89</v>
      </c>
      <c r="F1188" s="9">
        <v>68.72</v>
      </c>
      <c r="G1188" s="9">
        <v>69.569999999999993</v>
      </c>
      <c r="H1188" s="41">
        <v>3150430</v>
      </c>
      <c r="I1188" s="9">
        <v>218123340</v>
      </c>
    </row>
    <row r="1189" spans="1:9" x14ac:dyDescent="0.3">
      <c r="A1189" s="8">
        <v>42186</v>
      </c>
      <c r="B1189" s="9">
        <v>68.8</v>
      </c>
      <c r="C1189" s="39">
        <v>-1.02</v>
      </c>
      <c r="D1189" s="40">
        <v>-1.4608994557433299E-2</v>
      </c>
      <c r="E1189" s="9">
        <v>69.650000000000006</v>
      </c>
      <c r="F1189" s="9">
        <v>68.47</v>
      </c>
      <c r="G1189" s="9">
        <v>69.78</v>
      </c>
      <c r="H1189" s="41">
        <v>2625510</v>
      </c>
      <c r="I1189" s="9">
        <v>181078210</v>
      </c>
    </row>
    <row r="1190" spans="1:9" x14ac:dyDescent="0.3">
      <c r="A1190" s="8">
        <v>42185</v>
      </c>
      <c r="B1190" s="9">
        <v>69.819999999999993</v>
      </c>
      <c r="C1190" s="39">
        <v>0.439999999999998</v>
      </c>
      <c r="D1190" s="40">
        <v>6.3418852695300903E-3</v>
      </c>
      <c r="E1190" s="9">
        <v>68.33</v>
      </c>
      <c r="F1190" s="9">
        <v>68.33</v>
      </c>
      <c r="G1190" s="9">
        <v>69.819999999999993</v>
      </c>
      <c r="H1190" s="41">
        <v>4766350</v>
      </c>
      <c r="I1190" s="9">
        <v>329279630</v>
      </c>
    </row>
    <row r="1191" spans="1:9" x14ac:dyDescent="0.3">
      <c r="A1191" s="8">
        <v>42184</v>
      </c>
      <c r="B1191" s="9">
        <v>69.38</v>
      </c>
      <c r="C1191" s="39">
        <v>-0.21000000000000801</v>
      </c>
      <c r="D1191" s="40">
        <v>-3.0176749532980001E-3</v>
      </c>
      <c r="E1191" s="9">
        <v>69.2</v>
      </c>
      <c r="F1191" s="9">
        <v>68.010000000000005</v>
      </c>
      <c r="G1191" s="9">
        <v>69.38</v>
      </c>
      <c r="H1191" s="41">
        <v>4402840</v>
      </c>
      <c r="I1191" s="9">
        <v>301539990</v>
      </c>
    </row>
    <row r="1192" spans="1:9" x14ac:dyDescent="0.3">
      <c r="A1192" s="8">
        <v>42181</v>
      </c>
      <c r="B1192" s="9">
        <v>69.59</v>
      </c>
      <c r="C1192" s="39">
        <v>1.3800000000000101</v>
      </c>
      <c r="D1192" s="40">
        <v>2.0231637589796399E-2</v>
      </c>
      <c r="E1192" s="9">
        <v>68.400000000000006</v>
      </c>
      <c r="F1192" s="9">
        <v>68</v>
      </c>
      <c r="G1192" s="9">
        <v>69.900000000000006</v>
      </c>
      <c r="H1192" s="41">
        <v>3991070</v>
      </c>
      <c r="I1192" s="9">
        <v>276465230</v>
      </c>
    </row>
    <row r="1193" spans="1:9" x14ac:dyDescent="0.3">
      <c r="A1193" s="8">
        <v>42180</v>
      </c>
      <c r="B1193" s="9">
        <v>68.209999999999994</v>
      </c>
      <c r="C1193" s="39">
        <v>0.35999999999999899</v>
      </c>
      <c r="D1193" s="40">
        <v>5.30582166543846E-3</v>
      </c>
      <c r="E1193" s="9">
        <v>67.760000000000005</v>
      </c>
      <c r="F1193" s="9">
        <v>67.760000000000005</v>
      </c>
      <c r="G1193" s="9">
        <v>69.400000000000006</v>
      </c>
      <c r="H1193" s="41">
        <v>4830370</v>
      </c>
      <c r="I1193" s="9">
        <v>331908840</v>
      </c>
    </row>
    <row r="1194" spans="1:9" x14ac:dyDescent="0.3">
      <c r="A1194" s="8">
        <v>42179</v>
      </c>
      <c r="B1194" s="9">
        <v>67.849999999999994</v>
      </c>
      <c r="C1194" s="39">
        <v>-1.36</v>
      </c>
      <c r="D1194" s="40">
        <v>-1.96503395463083E-2</v>
      </c>
      <c r="E1194" s="9">
        <v>69.37</v>
      </c>
      <c r="F1194" s="9">
        <v>67.55</v>
      </c>
      <c r="G1194" s="9">
        <v>69.540000000000006</v>
      </c>
      <c r="H1194" s="41">
        <v>5999650</v>
      </c>
      <c r="I1194" s="9">
        <v>409461300</v>
      </c>
    </row>
    <row r="1195" spans="1:9" x14ac:dyDescent="0.3">
      <c r="A1195" s="8">
        <v>42178</v>
      </c>
      <c r="B1195" s="9">
        <v>69.209999999999994</v>
      </c>
      <c r="C1195" s="39">
        <v>-1.4300000000000099</v>
      </c>
      <c r="D1195" s="40">
        <v>-2.0243488108720401E-2</v>
      </c>
      <c r="E1195" s="9">
        <v>70.7</v>
      </c>
      <c r="F1195" s="9">
        <v>69.209999999999994</v>
      </c>
      <c r="G1195" s="9">
        <v>71.150000000000006</v>
      </c>
      <c r="H1195" s="41">
        <v>5154160</v>
      </c>
      <c r="I1195" s="9">
        <v>360825850</v>
      </c>
    </row>
    <row r="1196" spans="1:9" x14ac:dyDescent="0.3">
      <c r="A1196" s="8">
        <v>42177</v>
      </c>
      <c r="B1196" s="9">
        <v>70.64</v>
      </c>
      <c r="C1196" s="39">
        <v>-0.510000000000005</v>
      </c>
      <c r="D1196" s="40">
        <v>-7.1679550245959999E-3</v>
      </c>
      <c r="E1196" s="9">
        <v>71</v>
      </c>
      <c r="F1196" s="9">
        <v>70.31</v>
      </c>
      <c r="G1196" s="9">
        <v>72.099999999999994</v>
      </c>
      <c r="H1196" s="41">
        <v>5014870</v>
      </c>
      <c r="I1196" s="9">
        <v>355823860</v>
      </c>
    </row>
    <row r="1197" spans="1:9" x14ac:dyDescent="0.3">
      <c r="A1197" s="8">
        <v>42174</v>
      </c>
      <c r="B1197" s="9">
        <v>71.150000000000006</v>
      </c>
      <c r="C1197" s="39">
        <v>-0.15999999999999701</v>
      </c>
      <c r="D1197" s="40">
        <v>-2.2437245828074099E-3</v>
      </c>
      <c r="E1197" s="9">
        <v>71.349999999999994</v>
      </c>
      <c r="F1197" s="9">
        <v>71.099999999999994</v>
      </c>
      <c r="G1197" s="9">
        <v>72.2</v>
      </c>
      <c r="H1197" s="41">
        <v>3628630</v>
      </c>
      <c r="I1197" s="9">
        <v>259506010</v>
      </c>
    </row>
    <row r="1198" spans="1:9" x14ac:dyDescent="0.3">
      <c r="A1198" s="8">
        <v>42173</v>
      </c>
      <c r="B1198" s="9">
        <v>71.31</v>
      </c>
      <c r="C1198" s="39">
        <v>-1.45999999999999</v>
      </c>
      <c r="D1198" s="40">
        <v>-2.0063212862443201E-2</v>
      </c>
      <c r="E1198" s="9">
        <v>72.849999999999994</v>
      </c>
      <c r="F1198" s="9">
        <v>71.3</v>
      </c>
      <c r="G1198" s="9">
        <v>73.010000000000005</v>
      </c>
      <c r="H1198" s="41">
        <v>2838220</v>
      </c>
      <c r="I1198" s="9">
        <v>204997310</v>
      </c>
    </row>
    <row r="1199" spans="1:9" x14ac:dyDescent="0.3">
      <c r="A1199" s="8">
        <v>42172</v>
      </c>
      <c r="B1199" s="9">
        <v>72.77</v>
      </c>
      <c r="C1199" s="39">
        <v>1.77</v>
      </c>
      <c r="D1199" s="40">
        <v>2.4929577464788698E-2</v>
      </c>
      <c r="E1199" s="9">
        <v>70.790000000000006</v>
      </c>
      <c r="F1199" s="9">
        <v>70.7</v>
      </c>
      <c r="G1199" s="9">
        <v>72.94</v>
      </c>
      <c r="H1199" s="41">
        <v>6709710</v>
      </c>
      <c r="I1199" s="9">
        <v>483129680</v>
      </c>
    </row>
    <row r="1200" spans="1:9" x14ac:dyDescent="0.3">
      <c r="A1200" s="8">
        <v>42171</v>
      </c>
      <c r="B1200" s="9">
        <v>71</v>
      </c>
      <c r="C1200" s="39">
        <v>-0.54999999999999705</v>
      </c>
      <c r="D1200" s="40">
        <v>-7.6869322152340602E-3</v>
      </c>
      <c r="E1200" s="9">
        <v>71.5</v>
      </c>
      <c r="F1200" s="9">
        <v>71</v>
      </c>
      <c r="G1200" s="9">
        <v>72</v>
      </c>
      <c r="H1200" s="41">
        <v>2563170</v>
      </c>
      <c r="I1200" s="9">
        <v>183288570</v>
      </c>
    </row>
    <row r="1201" spans="1:9" x14ac:dyDescent="0.3">
      <c r="A1201" s="8">
        <v>42170</v>
      </c>
      <c r="B1201" s="9">
        <v>71.55</v>
      </c>
      <c r="C1201" s="39">
        <v>-0.100000000000009</v>
      </c>
      <c r="D1201" s="40">
        <v>-1.3956734124216099E-3</v>
      </c>
      <c r="E1201" s="9">
        <v>70.5</v>
      </c>
      <c r="F1201" s="9">
        <v>70.400000000000006</v>
      </c>
      <c r="G1201" s="9">
        <v>72.22</v>
      </c>
      <c r="H1201" s="41">
        <v>5349510</v>
      </c>
      <c r="I1201" s="9">
        <v>380084710</v>
      </c>
    </row>
    <row r="1202" spans="1:9" x14ac:dyDescent="0.3">
      <c r="A1202" s="8">
        <v>42166</v>
      </c>
      <c r="B1202" s="9">
        <v>71.650000000000006</v>
      </c>
      <c r="C1202" s="39">
        <v>0.15000000000000599</v>
      </c>
      <c r="D1202" s="40">
        <v>2.0979020979021799E-3</v>
      </c>
      <c r="E1202" s="9">
        <v>72.09</v>
      </c>
      <c r="F1202" s="9">
        <v>71.05</v>
      </c>
      <c r="G1202" s="9">
        <v>72.099999999999994</v>
      </c>
      <c r="H1202" s="41">
        <v>4304390</v>
      </c>
      <c r="I1202" s="9">
        <v>308093340</v>
      </c>
    </row>
    <row r="1203" spans="1:9" x14ac:dyDescent="0.3">
      <c r="A1203" s="8">
        <v>42165</v>
      </c>
      <c r="B1203" s="9">
        <v>71.5</v>
      </c>
      <c r="C1203" s="39">
        <v>-0.75</v>
      </c>
      <c r="D1203" s="40">
        <v>-1.03806228373702E-2</v>
      </c>
      <c r="E1203" s="9">
        <v>72.400000000000006</v>
      </c>
      <c r="F1203" s="9">
        <v>71</v>
      </c>
      <c r="G1203" s="9">
        <v>72.62</v>
      </c>
      <c r="H1203" s="41">
        <v>5220520</v>
      </c>
      <c r="I1203" s="9">
        <v>374524390</v>
      </c>
    </row>
    <row r="1204" spans="1:9" x14ac:dyDescent="0.3">
      <c r="A1204" s="8">
        <v>42164</v>
      </c>
      <c r="B1204" s="9">
        <v>72.25</v>
      </c>
      <c r="C1204" s="39">
        <v>4.9999999999997199E-2</v>
      </c>
      <c r="D1204" s="40">
        <v>6.9252077562322902E-4</v>
      </c>
      <c r="E1204" s="9">
        <v>72.2</v>
      </c>
      <c r="F1204" s="9">
        <v>71.38</v>
      </c>
      <c r="G1204" s="9">
        <v>73</v>
      </c>
      <c r="H1204" s="41">
        <v>4999740</v>
      </c>
      <c r="I1204" s="9">
        <v>360288780</v>
      </c>
    </row>
    <row r="1205" spans="1:9" x14ac:dyDescent="0.3">
      <c r="A1205" s="8">
        <v>42163</v>
      </c>
      <c r="B1205" s="9">
        <v>72.2</v>
      </c>
      <c r="C1205" s="39">
        <v>-0.59999999999999398</v>
      </c>
      <c r="D1205" s="40">
        <v>-8.2417582417581604E-3</v>
      </c>
      <c r="E1205" s="9">
        <v>72.900000000000006</v>
      </c>
      <c r="F1205" s="9">
        <v>72.2</v>
      </c>
      <c r="G1205" s="9">
        <v>74.290000000000006</v>
      </c>
      <c r="H1205" s="41">
        <v>4838770</v>
      </c>
      <c r="I1205" s="9">
        <v>354394070</v>
      </c>
    </row>
    <row r="1206" spans="1:9" x14ac:dyDescent="0.3">
      <c r="A1206" s="8">
        <v>42160</v>
      </c>
      <c r="B1206" s="9">
        <v>72.8</v>
      </c>
      <c r="C1206" s="39">
        <v>2.25</v>
      </c>
      <c r="D1206" s="40">
        <v>3.1892274982282101E-2</v>
      </c>
      <c r="E1206" s="9">
        <v>70.599999999999994</v>
      </c>
      <c r="F1206" s="9">
        <v>70.19</v>
      </c>
      <c r="G1206" s="9">
        <v>73</v>
      </c>
      <c r="H1206" s="41">
        <v>6105130</v>
      </c>
      <c r="I1206" s="9">
        <v>437182130</v>
      </c>
    </row>
    <row r="1207" spans="1:9" x14ac:dyDescent="0.3">
      <c r="A1207" s="8">
        <v>42159</v>
      </c>
      <c r="B1207" s="9">
        <v>70.55</v>
      </c>
      <c r="C1207" s="39">
        <v>-0.60000000000000897</v>
      </c>
      <c r="D1207" s="40">
        <v>-8.4328882642306195E-3</v>
      </c>
      <c r="E1207" s="9">
        <v>71.2</v>
      </c>
      <c r="F1207" s="9">
        <v>69.900000000000006</v>
      </c>
      <c r="G1207" s="9">
        <v>72</v>
      </c>
      <c r="H1207" s="41">
        <v>8785300</v>
      </c>
      <c r="I1207" s="9">
        <v>621939260</v>
      </c>
    </row>
    <row r="1208" spans="1:9" x14ac:dyDescent="0.3">
      <c r="A1208" s="8">
        <v>42158</v>
      </c>
      <c r="B1208" s="9">
        <v>71.150000000000006</v>
      </c>
      <c r="C1208" s="39">
        <v>-2.3499999999999899</v>
      </c>
      <c r="D1208" s="40">
        <v>-3.1972789115646202E-2</v>
      </c>
      <c r="E1208" s="9">
        <v>73.8</v>
      </c>
      <c r="F1208" s="9">
        <v>71.150000000000006</v>
      </c>
      <c r="G1208" s="9">
        <v>74</v>
      </c>
      <c r="H1208" s="41">
        <v>6129210</v>
      </c>
      <c r="I1208" s="9">
        <v>443461620</v>
      </c>
    </row>
    <row r="1209" spans="1:9" x14ac:dyDescent="0.3">
      <c r="A1209" s="8">
        <v>42157</v>
      </c>
      <c r="B1209" s="9">
        <v>73.5</v>
      </c>
      <c r="C1209" s="39">
        <v>1.27</v>
      </c>
      <c r="D1209" s="40">
        <v>1.75827218607226E-2</v>
      </c>
      <c r="E1209" s="9">
        <v>71.64</v>
      </c>
      <c r="F1209" s="9">
        <v>70.55</v>
      </c>
      <c r="G1209" s="9">
        <v>74.2</v>
      </c>
      <c r="H1209" s="41">
        <v>11410650</v>
      </c>
      <c r="I1209" s="9">
        <v>828222290</v>
      </c>
    </row>
    <row r="1210" spans="1:9" x14ac:dyDescent="0.3">
      <c r="A1210" s="8">
        <v>42156</v>
      </c>
      <c r="B1210" s="9">
        <v>72.23</v>
      </c>
      <c r="C1210" s="39">
        <v>0.23000000000000401</v>
      </c>
      <c r="D1210" s="40">
        <v>3.1944444444445001E-3</v>
      </c>
      <c r="E1210" s="9">
        <v>72.34</v>
      </c>
      <c r="F1210" s="9">
        <v>71.45</v>
      </c>
      <c r="G1210" s="9">
        <v>72.44</v>
      </c>
      <c r="H1210" s="41">
        <v>3820410</v>
      </c>
      <c r="I1210" s="9">
        <v>274898230</v>
      </c>
    </row>
    <row r="1211" spans="1:9" x14ac:dyDescent="0.3">
      <c r="A1211" s="8">
        <v>42153</v>
      </c>
      <c r="B1211" s="9">
        <v>72</v>
      </c>
      <c r="C1211" s="39">
        <v>0.76999999999999602</v>
      </c>
      <c r="D1211" s="40">
        <v>1.08100519444054E-2</v>
      </c>
      <c r="E1211" s="9">
        <v>71.5</v>
      </c>
      <c r="F1211" s="9">
        <v>70.099999999999994</v>
      </c>
      <c r="G1211" s="9">
        <v>72.819999999999993</v>
      </c>
      <c r="H1211" s="41">
        <v>19697730</v>
      </c>
      <c r="I1211" s="9">
        <v>1402045300</v>
      </c>
    </row>
    <row r="1212" spans="1:9" x14ac:dyDescent="0.3">
      <c r="A1212" s="8">
        <v>42152</v>
      </c>
      <c r="B1212" s="9">
        <v>71.23</v>
      </c>
      <c r="C1212" s="39">
        <v>-1.66</v>
      </c>
      <c r="D1212" s="40">
        <v>-2.2774043078611601E-2</v>
      </c>
      <c r="E1212" s="9">
        <v>73.11</v>
      </c>
      <c r="F1212" s="9">
        <v>70.42</v>
      </c>
      <c r="G1212" s="9">
        <v>73.11</v>
      </c>
      <c r="H1212" s="41">
        <v>7378070</v>
      </c>
      <c r="I1212" s="9">
        <v>527582540</v>
      </c>
    </row>
    <row r="1213" spans="1:9" x14ac:dyDescent="0.3">
      <c r="A1213" s="8">
        <v>42151</v>
      </c>
      <c r="B1213" s="9">
        <v>72.89</v>
      </c>
      <c r="C1213" s="39">
        <v>-1.41</v>
      </c>
      <c r="D1213" s="40">
        <v>-1.8977119784656798E-2</v>
      </c>
      <c r="E1213" s="9">
        <v>75.02</v>
      </c>
      <c r="F1213" s="9">
        <v>72.08</v>
      </c>
      <c r="G1213" s="9">
        <v>75.02</v>
      </c>
      <c r="H1213" s="41">
        <v>5960120</v>
      </c>
      <c r="I1213" s="9">
        <v>435248590</v>
      </c>
    </row>
    <row r="1214" spans="1:9" x14ac:dyDescent="0.3">
      <c r="A1214" s="8">
        <v>42150</v>
      </c>
      <c r="B1214" s="9">
        <v>74.3</v>
      </c>
      <c r="C1214" s="39">
        <v>-1.17</v>
      </c>
      <c r="D1214" s="40">
        <v>-1.5502848814098301E-2</v>
      </c>
      <c r="E1214" s="9">
        <v>73.17</v>
      </c>
      <c r="F1214" s="9">
        <v>73</v>
      </c>
      <c r="G1214" s="9">
        <v>75.77</v>
      </c>
      <c r="H1214" s="41">
        <v>4570900</v>
      </c>
      <c r="I1214" s="9">
        <v>338216400</v>
      </c>
    </row>
    <row r="1215" spans="1:9" x14ac:dyDescent="0.3">
      <c r="A1215" s="8">
        <v>42149</v>
      </c>
      <c r="B1215" s="9">
        <v>75.47</v>
      </c>
      <c r="C1215" s="39">
        <v>0.31999999999999301</v>
      </c>
      <c r="D1215" s="40">
        <v>4.2581503659347101E-3</v>
      </c>
      <c r="E1215" s="9">
        <v>74.430000000000007</v>
      </c>
      <c r="F1215" s="9">
        <v>74.430000000000007</v>
      </c>
      <c r="G1215" s="9">
        <v>75.69</v>
      </c>
      <c r="H1215" s="41">
        <v>2138710</v>
      </c>
      <c r="I1215" s="9">
        <v>160943080</v>
      </c>
    </row>
    <row r="1216" spans="1:9" x14ac:dyDescent="0.3">
      <c r="A1216" s="8">
        <v>42146</v>
      </c>
      <c r="B1216" s="9">
        <v>75.150000000000006</v>
      </c>
      <c r="C1216" s="39">
        <v>0.33000000000001301</v>
      </c>
      <c r="D1216" s="40">
        <v>4.4105854049721E-3</v>
      </c>
      <c r="E1216" s="9">
        <v>74.3</v>
      </c>
      <c r="F1216" s="9">
        <v>74.239999999999995</v>
      </c>
      <c r="G1216" s="9">
        <v>75.69</v>
      </c>
      <c r="H1216" s="41">
        <v>3059120</v>
      </c>
      <c r="I1216" s="9">
        <v>229390410</v>
      </c>
    </row>
    <row r="1217" spans="1:9" x14ac:dyDescent="0.3">
      <c r="A1217" s="8">
        <v>42145</v>
      </c>
      <c r="B1217" s="9">
        <v>74.819999999999993</v>
      </c>
      <c r="C1217" s="39">
        <v>1.6399999999999899</v>
      </c>
      <c r="D1217" s="40">
        <v>2.2410494670674901E-2</v>
      </c>
      <c r="E1217" s="9">
        <v>75.14</v>
      </c>
      <c r="F1217" s="9">
        <v>73.349999999999994</v>
      </c>
      <c r="G1217" s="9">
        <v>75.14</v>
      </c>
      <c r="H1217" s="41">
        <v>4830680</v>
      </c>
      <c r="I1217" s="9">
        <v>359607320</v>
      </c>
    </row>
    <row r="1218" spans="1:9" x14ac:dyDescent="0.3">
      <c r="A1218" s="8">
        <v>42144</v>
      </c>
      <c r="B1218" s="9">
        <v>73.180000000000007</v>
      </c>
      <c r="C1218" s="39">
        <v>0.55000000000001104</v>
      </c>
      <c r="D1218" s="40">
        <v>7.5726283904724101E-3</v>
      </c>
      <c r="E1218" s="9">
        <v>73.88</v>
      </c>
      <c r="F1218" s="9">
        <v>71.069999999999993</v>
      </c>
      <c r="G1218" s="9">
        <v>74.19</v>
      </c>
      <c r="H1218" s="41">
        <v>6208650</v>
      </c>
      <c r="I1218" s="9">
        <v>450080810</v>
      </c>
    </row>
    <row r="1219" spans="1:9" x14ac:dyDescent="0.3">
      <c r="A1219" s="8">
        <v>42143</v>
      </c>
      <c r="B1219" s="9">
        <v>72.63</v>
      </c>
      <c r="C1219" s="39">
        <v>-0.91000000000001102</v>
      </c>
      <c r="D1219" s="40">
        <v>-1.23742181125919E-2</v>
      </c>
      <c r="E1219" s="9">
        <v>74.97</v>
      </c>
      <c r="F1219" s="9">
        <v>72.3</v>
      </c>
      <c r="G1219" s="9">
        <v>74.97</v>
      </c>
      <c r="H1219" s="41">
        <v>3525460</v>
      </c>
      <c r="I1219" s="9">
        <v>257958470</v>
      </c>
    </row>
    <row r="1220" spans="1:9" x14ac:dyDescent="0.3">
      <c r="A1220" s="8">
        <v>42142</v>
      </c>
      <c r="B1220" s="9">
        <v>73.540000000000006</v>
      </c>
      <c r="C1220" s="39">
        <v>1.29000000000001</v>
      </c>
      <c r="D1220" s="40">
        <v>1.7854671280276901E-2</v>
      </c>
      <c r="E1220" s="9">
        <v>74.69</v>
      </c>
      <c r="F1220" s="9">
        <v>72.63</v>
      </c>
      <c r="G1220" s="9">
        <v>74.69</v>
      </c>
      <c r="H1220" s="41">
        <v>5068020</v>
      </c>
      <c r="I1220" s="9">
        <v>374307840</v>
      </c>
    </row>
    <row r="1221" spans="1:9" x14ac:dyDescent="0.3">
      <c r="A1221" s="8">
        <v>42139</v>
      </c>
      <c r="B1221" s="9">
        <v>72.25</v>
      </c>
      <c r="C1221" s="39">
        <v>0.84999999999999398</v>
      </c>
      <c r="D1221" s="40">
        <v>1.19047619047618E-2</v>
      </c>
      <c r="E1221" s="9">
        <v>74.59</v>
      </c>
      <c r="F1221" s="9">
        <v>71.62</v>
      </c>
      <c r="G1221" s="9">
        <v>74.59</v>
      </c>
      <c r="H1221" s="41">
        <v>2705540</v>
      </c>
      <c r="I1221" s="9">
        <v>195751570</v>
      </c>
    </row>
    <row r="1222" spans="1:9" x14ac:dyDescent="0.3">
      <c r="A1222" s="8">
        <v>42138</v>
      </c>
      <c r="B1222" s="9">
        <v>71.400000000000006</v>
      </c>
      <c r="C1222" s="39">
        <v>-2.0999999999999899</v>
      </c>
      <c r="D1222" s="40">
        <v>-2.8571428571428501E-2</v>
      </c>
      <c r="E1222" s="9">
        <v>74.34</v>
      </c>
      <c r="F1222" s="9">
        <v>71.05</v>
      </c>
      <c r="G1222" s="9">
        <v>74.92</v>
      </c>
      <c r="H1222" s="41">
        <v>7216430</v>
      </c>
      <c r="I1222" s="9">
        <v>522948420</v>
      </c>
    </row>
    <row r="1223" spans="1:9" x14ac:dyDescent="0.3">
      <c r="A1223" s="8">
        <v>42137</v>
      </c>
      <c r="B1223" s="9">
        <v>73.5</v>
      </c>
      <c r="C1223" s="39">
        <v>-1</v>
      </c>
      <c r="D1223" s="40">
        <v>-1.34228187919463E-2</v>
      </c>
      <c r="E1223" s="9">
        <v>76.319999999999993</v>
      </c>
      <c r="F1223" s="9">
        <v>73.03</v>
      </c>
      <c r="G1223" s="9">
        <v>76.319999999999993</v>
      </c>
      <c r="H1223" s="41">
        <v>4696880</v>
      </c>
      <c r="I1223" s="9">
        <v>346861580</v>
      </c>
    </row>
    <row r="1224" spans="1:9" x14ac:dyDescent="0.3">
      <c r="A1224" s="8">
        <v>42136</v>
      </c>
      <c r="B1224" s="9">
        <v>74.5</v>
      </c>
      <c r="C1224" s="39">
        <v>1.01000000000001</v>
      </c>
      <c r="D1224" s="40">
        <v>1.37433664444143E-2</v>
      </c>
      <c r="E1224" s="9">
        <v>73.52</v>
      </c>
      <c r="F1224" s="9">
        <v>73.27</v>
      </c>
      <c r="G1224" s="9">
        <v>75.45</v>
      </c>
      <c r="H1224" s="41">
        <v>5335200</v>
      </c>
      <c r="I1224" s="9">
        <v>399670760</v>
      </c>
    </row>
    <row r="1225" spans="1:9" x14ac:dyDescent="0.3">
      <c r="A1225" s="8">
        <v>42132</v>
      </c>
      <c r="B1225" s="9">
        <v>73.489999999999995</v>
      </c>
      <c r="C1225" s="39">
        <v>-2.51000000000001</v>
      </c>
      <c r="D1225" s="40">
        <v>-3.3026315789473799E-2</v>
      </c>
      <c r="E1225" s="9">
        <v>74</v>
      </c>
      <c r="F1225" s="9">
        <v>72.02</v>
      </c>
      <c r="G1225" s="9">
        <v>74.099999999999994</v>
      </c>
      <c r="H1225" s="41">
        <v>7161310</v>
      </c>
      <c r="I1225" s="9">
        <v>522861430</v>
      </c>
    </row>
    <row r="1226" spans="1:9" x14ac:dyDescent="0.3">
      <c r="A1226" s="8">
        <v>42131</v>
      </c>
      <c r="B1226" s="9">
        <v>76</v>
      </c>
      <c r="C1226" s="39">
        <v>-2.8</v>
      </c>
      <c r="D1226" s="40">
        <v>-3.5532994923857801E-2</v>
      </c>
      <c r="E1226" s="9">
        <v>76.38</v>
      </c>
      <c r="F1226" s="9">
        <v>75.349999999999994</v>
      </c>
      <c r="G1226" s="9">
        <v>78.099999999999994</v>
      </c>
      <c r="H1226" s="41">
        <v>6915000</v>
      </c>
      <c r="I1226" s="9">
        <v>526660360</v>
      </c>
    </row>
    <row r="1227" spans="1:9" x14ac:dyDescent="0.3">
      <c r="A1227" s="8">
        <v>42130</v>
      </c>
      <c r="B1227" s="9">
        <v>78.8</v>
      </c>
      <c r="C1227" s="39">
        <v>-0.60000000000000897</v>
      </c>
      <c r="D1227" s="40">
        <v>-7.5566750629724004E-3</v>
      </c>
      <c r="E1227" s="9">
        <v>79.77</v>
      </c>
      <c r="F1227" s="9">
        <v>77.900000000000006</v>
      </c>
      <c r="G1227" s="9">
        <v>79.77</v>
      </c>
      <c r="H1227" s="41">
        <v>4581900</v>
      </c>
      <c r="I1227" s="9">
        <v>360539550</v>
      </c>
    </row>
    <row r="1228" spans="1:9" x14ac:dyDescent="0.3">
      <c r="A1228" s="8">
        <v>42129</v>
      </c>
      <c r="B1228" s="9">
        <v>79.400000000000006</v>
      </c>
      <c r="C1228" s="39">
        <v>2.4000000000000101</v>
      </c>
      <c r="D1228" s="40">
        <v>3.11688311688312E-2</v>
      </c>
      <c r="E1228" s="9">
        <v>77</v>
      </c>
      <c r="F1228" s="9">
        <v>76.680000000000007</v>
      </c>
      <c r="G1228" s="9">
        <v>79.400000000000006</v>
      </c>
      <c r="H1228" s="41">
        <v>10912980</v>
      </c>
      <c r="I1228" s="9">
        <v>854401000</v>
      </c>
    </row>
    <row r="1229" spans="1:9" x14ac:dyDescent="0.3">
      <c r="A1229" s="8">
        <v>42124</v>
      </c>
      <c r="B1229" s="9">
        <v>77</v>
      </c>
      <c r="C1229" s="39">
        <v>2.97</v>
      </c>
      <c r="D1229" s="40">
        <v>4.0118870728083199E-2</v>
      </c>
      <c r="E1229" s="9">
        <v>74</v>
      </c>
      <c r="F1229" s="9">
        <v>73.7</v>
      </c>
      <c r="G1229" s="9">
        <v>77.58</v>
      </c>
      <c r="H1229" s="41">
        <v>6808260</v>
      </c>
      <c r="I1229" s="9">
        <v>519089770</v>
      </c>
    </row>
    <row r="1230" spans="1:9" x14ac:dyDescent="0.3">
      <c r="A1230" s="8">
        <v>42123</v>
      </c>
      <c r="B1230" s="9">
        <v>74.03</v>
      </c>
      <c r="C1230" s="39">
        <v>-0.31999999999999301</v>
      </c>
      <c r="D1230" s="40">
        <v>-4.3039677202420098E-3</v>
      </c>
      <c r="E1230" s="9">
        <v>72.27</v>
      </c>
      <c r="F1230" s="9">
        <v>72.27</v>
      </c>
      <c r="G1230" s="9">
        <v>75.77</v>
      </c>
      <c r="H1230" s="41">
        <v>5481890</v>
      </c>
      <c r="I1230" s="9">
        <v>408239720</v>
      </c>
    </row>
    <row r="1231" spans="1:9" x14ac:dyDescent="0.3">
      <c r="A1231" s="8">
        <v>42122</v>
      </c>
      <c r="B1231" s="9">
        <v>74.349999999999994</v>
      </c>
      <c r="C1231" s="39">
        <v>-2.30000000000001</v>
      </c>
      <c r="D1231" s="40">
        <v>-3.0006523157208202E-2</v>
      </c>
      <c r="E1231" s="9">
        <v>76.58</v>
      </c>
      <c r="F1231" s="9">
        <v>73.69</v>
      </c>
      <c r="G1231" s="9">
        <v>76.849999999999994</v>
      </c>
      <c r="H1231" s="41">
        <v>7951900</v>
      </c>
      <c r="I1231" s="9">
        <v>598136680</v>
      </c>
    </row>
    <row r="1232" spans="1:9" x14ac:dyDescent="0.3">
      <c r="A1232" s="8">
        <v>42121</v>
      </c>
      <c r="B1232" s="9">
        <v>76.650000000000006</v>
      </c>
      <c r="C1232" s="39">
        <v>1.45</v>
      </c>
      <c r="D1232" s="40">
        <v>1.9281914893617101E-2</v>
      </c>
      <c r="E1232" s="9">
        <v>75.22</v>
      </c>
      <c r="F1232" s="9">
        <v>74.89</v>
      </c>
      <c r="G1232" s="9">
        <v>78.5</v>
      </c>
      <c r="H1232" s="41">
        <v>12327360</v>
      </c>
      <c r="I1232" s="9">
        <v>951714870</v>
      </c>
    </row>
    <row r="1233" spans="1:9" x14ac:dyDescent="0.3">
      <c r="A1233" s="8">
        <v>42118</v>
      </c>
      <c r="B1233" s="9">
        <v>75.2</v>
      </c>
      <c r="C1233" s="39">
        <v>1.19</v>
      </c>
      <c r="D1233" s="40">
        <v>1.6078908255641101E-2</v>
      </c>
      <c r="E1233" s="9">
        <v>74.8</v>
      </c>
      <c r="F1233" s="9">
        <v>73.12</v>
      </c>
      <c r="G1233" s="9">
        <v>75.2</v>
      </c>
      <c r="H1233" s="41">
        <v>5664180</v>
      </c>
      <c r="I1233" s="9">
        <v>422182900</v>
      </c>
    </row>
    <row r="1234" spans="1:9" x14ac:dyDescent="0.3">
      <c r="A1234" s="8">
        <v>42117</v>
      </c>
      <c r="B1234" s="9">
        <v>74.010000000000005</v>
      </c>
      <c r="C1234" s="39">
        <v>-1.78999999999999</v>
      </c>
      <c r="D1234" s="40">
        <v>-2.36147757255936E-2</v>
      </c>
      <c r="E1234" s="9">
        <v>73.86</v>
      </c>
      <c r="F1234" s="9">
        <v>73.86</v>
      </c>
      <c r="G1234" s="9">
        <v>76.06</v>
      </c>
      <c r="H1234" s="41">
        <v>4298350</v>
      </c>
      <c r="I1234" s="9">
        <v>322038350</v>
      </c>
    </row>
    <row r="1235" spans="1:9" x14ac:dyDescent="0.3">
      <c r="A1235" s="8">
        <v>42116</v>
      </c>
      <c r="B1235" s="9">
        <v>75.8</v>
      </c>
      <c r="C1235" s="39">
        <v>-0.29999999999999699</v>
      </c>
      <c r="D1235" s="40">
        <v>-3.9421813403416198E-3</v>
      </c>
      <c r="E1235" s="9">
        <v>76.11</v>
      </c>
      <c r="F1235" s="9">
        <v>74.87</v>
      </c>
      <c r="G1235" s="9">
        <v>76.47</v>
      </c>
      <c r="H1235" s="41">
        <v>6886030</v>
      </c>
      <c r="I1235" s="9">
        <v>520710940</v>
      </c>
    </row>
    <row r="1236" spans="1:9" x14ac:dyDescent="0.3">
      <c r="A1236" s="8">
        <v>42115</v>
      </c>
      <c r="B1236" s="9">
        <v>76.099999999999994</v>
      </c>
      <c r="C1236" s="39">
        <v>0.50999999999999102</v>
      </c>
      <c r="D1236" s="40">
        <v>6.7469241963221396E-3</v>
      </c>
      <c r="E1236" s="9">
        <v>75.14</v>
      </c>
      <c r="F1236" s="9">
        <v>75.069999999999993</v>
      </c>
      <c r="G1236" s="9">
        <v>76.430000000000007</v>
      </c>
      <c r="H1236" s="41">
        <v>2826180</v>
      </c>
      <c r="I1236" s="9">
        <v>213708050</v>
      </c>
    </row>
    <row r="1237" spans="1:9" x14ac:dyDescent="0.3">
      <c r="A1237" s="8">
        <v>42114</v>
      </c>
      <c r="B1237" s="9">
        <v>75.59</v>
      </c>
      <c r="C1237" s="39">
        <v>1.99000000000001</v>
      </c>
      <c r="D1237" s="40">
        <v>2.7038043478261001E-2</v>
      </c>
      <c r="E1237" s="9">
        <v>74.010000000000005</v>
      </c>
      <c r="F1237" s="9">
        <v>74.010000000000005</v>
      </c>
      <c r="G1237" s="9">
        <v>76</v>
      </c>
      <c r="H1237" s="41">
        <v>5118520</v>
      </c>
      <c r="I1237" s="9">
        <v>383852390</v>
      </c>
    </row>
    <row r="1238" spans="1:9" x14ac:dyDescent="0.3">
      <c r="A1238" s="8">
        <v>42111</v>
      </c>
      <c r="B1238" s="9">
        <v>73.599999999999994</v>
      </c>
      <c r="C1238" s="39">
        <v>-2.4000000000000101</v>
      </c>
      <c r="D1238" s="40">
        <v>-3.1578947368421102E-2</v>
      </c>
      <c r="E1238" s="9">
        <v>73.650000000000006</v>
      </c>
      <c r="F1238" s="9">
        <v>73.599999999999994</v>
      </c>
      <c r="G1238" s="9">
        <v>76.7</v>
      </c>
      <c r="H1238" s="41">
        <v>7524340</v>
      </c>
      <c r="I1238" s="9">
        <v>566541730</v>
      </c>
    </row>
    <row r="1239" spans="1:9" x14ac:dyDescent="0.3">
      <c r="A1239" s="8">
        <v>42110</v>
      </c>
      <c r="B1239" s="9">
        <v>76</v>
      </c>
      <c r="C1239" s="39">
        <v>2.7</v>
      </c>
      <c r="D1239" s="40">
        <v>3.6834924965893599E-2</v>
      </c>
      <c r="E1239" s="9">
        <v>73.349999999999994</v>
      </c>
      <c r="F1239" s="9">
        <v>73.349999999999994</v>
      </c>
      <c r="G1239" s="9">
        <v>76.319999999999993</v>
      </c>
      <c r="H1239" s="41">
        <v>5485090</v>
      </c>
      <c r="I1239" s="9">
        <v>412376850</v>
      </c>
    </row>
    <row r="1240" spans="1:9" x14ac:dyDescent="0.3">
      <c r="A1240" s="8">
        <v>42109</v>
      </c>
      <c r="B1240" s="9">
        <v>73.3</v>
      </c>
      <c r="C1240" s="39">
        <v>-0.100000000000009</v>
      </c>
      <c r="D1240" s="40">
        <v>-1.3623978201636E-3</v>
      </c>
      <c r="E1240" s="9">
        <v>71.44</v>
      </c>
      <c r="F1240" s="9">
        <v>71.44</v>
      </c>
      <c r="G1240" s="9">
        <v>73.89</v>
      </c>
      <c r="H1240" s="41">
        <v>4671740</v>
      </c>
      <c r="I1240" s="9">
        <v>341289820</v>
      </c>
    </row>
    <row r="1241" spans="1:9" x14ac:dyDescent="0.3">
      <c r="A1241" s="8">
        <v>42108</v>
      </c>
      <c r="B1241" s="9">
        <v>73.400000000000006</v>
      </c>
      <c r="C1241" s="39">
        <v>-1.0999999999999901</v>
      </c>
      <c r="D1241" s="40">
        <v>-1.47651006711409E-2</v>
      </c>
      <c r="E1241" s="9">
        <v>73.55</v>
      </c>
      <c r="F1241" s="9">
        <v>72.66</v>
      </c>
      <c r="G1241" s="9">
        <v>75.5</v>
      </c>
      <c r="H1241" s="41">
        <v>5174630</v>
      </c>
      <c r="I1241" s="9">
        <v>385370040</v>
      </c>
    </row>
    <row r="1242" spans="1:9" x14ac:dyDescent="0.3">
      <c r="A1242" s="8">
        <v>42107</v>
      </c>
      <c r="B1242" s="9">
        <v>74.5</v>
      </c>
      <c r="C1242" s="39">
        <v>1</v>
      </c>
      <c r="D1242" s="40">
        <v>1.3605442176870699E-2</v>
      </c>
      <c r="E1242" s="9">
        <v>73.5</v>
      </c>
      <c r="F1242" s="9">
        <v>73.34</v>
      </c>
      <c r="G1242" s="9">
        <v>74.95</v>
      </c>
      <c r="H1242" s="41">
        <v>5234870</v>
      </c>
      <c r="I1242" s="9">
        <v>389379140</v>
      </c>
    </row>
    <row r="1243" spans="1:9" x14ac:dyDescent="0.3">
      <c r="A1243" s="8">
        <v>42104</v>
      </c>
      <c r="B1243" s="9">
        <v>73.5</v>
      </c>
      <c r="C1243" s="39">
        <v>1.2</v>
      </c>
      <c r="D1243" s="40">
        <v>1.6597510373444001E-2</v>
      </c>
      <c r="E1243" s="9">
        <v>71.66</v>
      </c>
      <c r="F1243" s="9">
        <v>71</v>
      </c>
      <c r="G1243" s="9">
        <v>74.36</v>
      </c>
      <c r="H1243" s="41">
        <v>9454230</v>
      </c>
      <c r="I1243" s="9">
        <v>688232810</v>
      </c>
    </row>
    <row r="1244" spans="1:9" x14ac:dyDescent="0.3">
      <c r="A1244" s="8">
        <v>42103</v>
      </c>
      <c r="B1244" s="9">
        <v>72.3</v>
      </c>
      <c r="C1244" s="39">
        <v>-2.9000000000000101</v>
      </c>
      <c r="D1244" s="40">
        <v>-3.8563829787234098E-2</v>
      </c>
      <c r="E1244" s="9">
        <v>74.45</v>
      </c>
      <c r="F1244" s="9">
        <v>71.819999999999993</v>
      </c>
      <c r="G1244" s="9">
        <v>76</v>
      </c>
      <c r="H1244" s="41">
        <v>10837350</v>
      </c>
      <c r="I1244" s="9">
        <v>789025550</v>
      </c>
    </row>
    <row r="1245" spans="1:9" x14ac:dyDescent="0.3">
      <c r="A1245" s="8">
        <v>42102</v>
      </c>
      <c r="B1245" s="9">
        <v>75.2</v>
      </c>
      <c r="C1245" s="39">
        <v>-1.81</v>
      </c>
      <c r="D1245" s="40">
        <v>-2.3503441111544E-2</v>
      </c>
      <c r="E1245" s="9">
        <v>76.849999999999994</v>
      </c>
      <c r="F1245" s="9">
        <v>74.180000000000007</v>
      </c>
      <c r="G1245" s="9">
        <v>77.31</v>
      </c>
      <c r="H1245" s="41">
        <v>8874320</v>
      </c>
      <c r="I1245" s="9">
        <v>669389910</v>
      </c>
    </row>
    <row r="1246" spans="1:9" x14ac:dyDescent="0.3">
      <c r="A1246" s="8">
        <v>42101</v>
      </c>
      <c r="B1246" s="9">
        <v>77.010000000000005</v>
      </c>
      <c r="C1246" s="39">
        <v>0.52000000000001001</v>
      </c>
      <c r="D1246" s="40">
        <v>6.7982742842202896E-3</v>
      </c>
      <c r="E1246" s="9">
        <v>76.489999999999995</v>
      </c>
      <c r="F1246" s="9">
        <v>76</v>
      </c>
      <c r="G1246" s="9">
        <v>77.760000000000005</v>
      </c>
      <c r="H1246" s="41">
        <v>5603770</v>
      </c>
      <c r="I1246" s="9">
        <v>430335950</v>
      </c>
    </row>
    <row r="1247" spans="1:9" x14ac:dyDescent="0.3">
      <c r="A1247" s="8">
        <v>42100</v>
      </c>
      <c r="B1247" s="9">
        <v>76.489999999999995</v>
      </c>
      <c r="C1247" s="39">
        <v>1.73999999999999</v>
      </c>
      <c r="D1247" s="40">
        <v>2.32775919732441E-2</v>
      </c>
      <c r="E1247" s="9">
        <v>74.709999999999994</v>
      </c>
      <c r="F1247" s="9">
        <v>74.56</v>
      </c>
      <c r="G1247" s="9">
        <v>76.5</v>
      </c>
      <c r="H1247" s="41">
        <v>4821830</v>
      </c>
      <c r="I1247" s="9">
        <v>365728830</v>
      </c>
    </row>
    <row r="1248" spans="1:9" x14ac:dyDescent="0.3">
      <c r="A1248" s="8">
        <v>42097</v>
      </c>
      <c r="B1248" s="9">
        <v>74.75</v>
      </c>
      <c r="C1248" s="39">
        <v>-0.739999999999995</v>
      </c>
      <c r="D1248" s="40">
        <v>-9.8026228639554198E-3</v>
      </c>
      <c r="E1248" s="9">
        <v>75.75</v>
      </c>
      <c r="F1248" s="9">
        <v>73.8</v>
      </c>
      <c r="G1248" s="9">
        <v>75.75</v>
      </c>
      <c r="H1248" s="41">
        <v>4631720</v>
      </c>
      <c r="I1248" s="9">
        <v>345727910</v>
      </c>
    </row>
    <row r="1249" spans="1:9" x14ac:dyDescent="0.3">
      <c r="A1249" s="8">
        <v>42096</v>
      </c>
      <c r="B1249" s="9">
        <v>75.489999999999995</v>
      </c>
      <c r="C1249" s="39">
        <v>5.2299999999999898</v>
      </c>
      <c r="D1249" s="40">
        <v>7.44378024480499E-2</v>
      </c>
      <c r="E1249" s="9">
        <v>71</v>
      </c>
      <c r="F1249" s="9">
        <v>70.709999999999994</v>
      </c>
      <c r="G1249" s="9">
        <v>75.489999999999995</v>
      </c>
      <c r="H1249" s="41">
        <v>14998930</v>
      </c>
      <c r="I1249" s="9">
        <v>1110858850</v>
      </c>
    </row>
    <row r="1250" spans="1:9" x14ac:dyDescent="0.3">
      <c r="A1250" s="8">
        <v>42095</v>
      </c>
      <c r="B1250" s="9">
        <v>70.260000000000005</v>
      </c>
      <c r="C1250" s="39">
        <v>1.26000000000001</v>
      </c>
      <c r="D1250" s="40">
        <v>1.82608695652175E-2</v>
      </c>
      <c r="E1250" s="9">
        <v>68.650000000000006</v>
      </c>
      <c r="F1250" s="9">
        <v>68.31</v>
      </c>
      <c r="G1250" s="9">
        <v>70.599999999999994</v>
      </c>
      <c r="H1250" s="41">
        <v>7839380</v>
      </c>
      <c r="I1250" s="9">
        <v>545288120</v>
      </c>
    </row>
    <row r="1251" spans="1:9" x14ac:dyDescent="0.3">
      <c r="A1251" s="8">
        <v>42094</v>
      </c>
      <c r="B1251" s="9">
        <v>69</v>
      </c>
      <c r="C1251" s="39">
        <v>1.00000000000051E-2</v>
      </c>
      <c r="D1251" s="40">
        <v>1.4494854326721401E-4</v>
      </c>
      <c r="E1251" s="9">
        <v>69</v>
      </c>
      <c r="F1251" s="9">
        <v>67.599999999999994</v>
      </c>
      <c r="G1251" s="9">
        <v>69</v>
      </c>
      <c r="H1251" s="41">
        <v>5809770</v>
      </c>
      <c r="I1251" s="9">
        <v>397255890</v>
      </c>
    </row>
    <row r="1252" spans="1:9" x14ac:dyDescent="0.3">
      <c r="A1252" s="8">
        <v>42093</v>
      </c>
      <c r="B1252" s="9">
        <v>68.989999999999995</v>
      </c>
      <c r="C1252" s="39">
        <v>2.3399999999999901</v>
      </c>
      <c r="D1252" s="40">
        <v>3.5108777194298398E-2</v>
      </c>
      <c r="E1252" s="9">
        <v>66.2</v>
      </c>
      <c r="F1252" s="9">
        <v>66.099999999999994</v>
      </c>
      <c r="G1252" s="9">
        <v>69.19</v>
      </c>
      <c r="H1252" s="41">
        <v>7038540</v>
      </c>
      <c r="I1252" s="9">
        <v>478337690</v>
      </c>
    </row>
    <row r="1253" spans="1:9" x14ac:dyDescent="0.3">
      <c r="A1253" s="8">
        <v>42090</v>
      </c>
      <c r="B1253" s="9">
        <v>66.650000000000006</v>
      </c>
      <c r="C1253" s="39">
        <v>-2.78</v>
      </c>
      <c r="D1253" s="40">
        <v>-4.0040328388304798E-2</v>
      </c>
      <c r="E1253" s="9">
        <v>69.489999999999995</v>
      </c>
      <c r="F1253" s="9">
        <v>66.349999999999994</v>
      </c>
      <c r="G1253" s="9">
        <v>69.8</v>
      </c>
      <c r="H1253" s="41">
        <v>6329130</v>
      </c>
      <c r="I1253" s="9">
        <v>428241220</v>
      </c>
    </row>
    <row r="1254" spans="1:9" x14ac:dyDescent="0.3">
      <c r="A1254" s="8">
        <v>42089</v>
      </c>
      <c r="B1254" s="9">
        <v>69.430000000000007</v>
      </c>
      <c r="C1254" s="39">
        <v>0.18000000000000699</v>
      </c>
      <c r="D1254" s="40">
        <v>2.5992779783394499E-3</v>
      </c>
      <c r="E1254" s="9">
        <v>69.5</v>
      </c>
      <c r="F1254" s="9">
        <v>68.709999999999994</v>
      </c>
      <c r="G1254" s="9">
        <v>70.319999999999993</v>
      </c>
      <c r="H1254" s="41">
        <v>6836780</v>
      </c>
      <c r="I1254" s="9">
        <v>476032340</v>
      </c>
    </row>
    <row r="1255" spans="1:9" x14ac:dyDescent="0.3">
      <c r="A1255" s="8">
        <v>42088</v>
      </c>
      <c r="B1255" s="9">
        <v>69.25</v>
      </c>
      <c r="C1255" s="39">
        <v>0.25</v>
      </c>
      <c r="D1255" s="40">
        <v>3.6231884057971002E-3</v>
      </c>
      <c r="E1255" s="9">
        <v>68.400000000000006</v>
      </c>
      <c r="F1255" s="9">
        <v>68.400000000000006</v>
      </c>
      <c r="G1255" s="9">
        <v>69.48</v>
      </c>
      <c r="H1255" s="41">
        <v>4384950</v>
      </c>
      <c r="I1255" s="9">
        <v>302545260</v>
      </c>
    </row>
    <row r="1256" spans="1:9" x14ac:dyDescent="0.3">
      <c r="A1256" s="8">
        <v>42087</v>
      </c>
      <c r="B1256" s="9">
        <v>69</v>
      </c>
      <c r="C1256" s="39">
        <v>3.02</v>
      </c>
      <c r="D1256" s="40">
        <v>4.5771445892694697E-2</v>
      </c>
      <c r="E1256" s="9">
        <v>65.58</v>
      </c>
      <c r="F1256" s="9">
        <v>65.52</v>
      </c>
      <c r="G1256" s="9">
        <v>69.25</v>
      </c>
      <c r="H1256" s="41">
        <v>9213550</v>
      </c>
      <c r="I1256" s="9">
        <v>624504370</v>
      </c>
    </row>
    <row r="1257" spans="1:9" x14ac:dyDescent="0.3">
      <c r="A1257" s="8">
        <v>42086</v>
      </c>
      <c r="B1257" s="9">
        <v>65.98</v>
      </c>
      <c r="C1257" s="39">
        <v>0.18000000000000699</v>
      </c>
      <c r="D1257" s="40">
        <v>2.7355623100304999E-3</v>
      </c>
      <c r="E1257" s="9">
        <v>66.5</v>
      </c>
      <c r="F1257" s="9">
        <v>64.91</v>
      </c>
      <c r="G1257" s="9">
        <v>67.75</v>
      </c>
      <c r="H1257" s="41">
        <v>11283610</v>
      </c>
      <c r="I1257" s="9">
        <v>743935540</v>
      </c>
    </row>
    <row r="1258" spans="1:9" x14ac:dyDescent="0.3">
      <c r="A1258" s="8">
        <v>42083</v>
      </c>
      <c r="B1258" s="9">
        <v>65.8</v>
      </c>
      <c r="C1258" s="39">
        <v>-1.19</v>
      </c>
      <c r="D1258" s="40">
        <v>-1.7763845350052199E-2</v>
      </c>
      <c r="E1258" s="9">
        <v>68.349999999999994</v>
      </c>
      <c r="F1258" s="9">
        <v>65.8</v>
      </c>
      <c r="G1258" s="9">
        <v>68.349999999999994</v>
      </c>
      <c r="H1258" s="41">
        <v>4340630</v>
      </c>
      <c r="I1258" s="9">
        <v>289717610</v>
      </c>
    </row>
    <row r="1259" spans="1:9" x14ac:dyDescent="0.3">
      <c r="A1259" s="8">
        <v>42082</v>
      </c>
      <c r="B1259" s="9">
        <v>66.989999999999995</v>
      </c>
      <c r="C1259" s="39">
        <v>-0.71000000000000796</v>
      </c>
      <c r="D1259" s="40">
        <v>-1.0487444608567299E-2</v>
      </c>
      <c r="E1259" s="9">
        <v>68.099999999999994</v>
      </c>
      <c r="F1259" s="9">
        <v>66.77</v>
      </c>
      <c r="G1259" s="9">
        <v>68.540000000000006</v>
      </c>
      <c r="H1259" s="41">
        <v>3648950</v>
      </c>
      <c r="I1259" s="9">
        <v>246393600</v>
      </c>
    </row>
    <row r="1260" spans="1:9" x14ac:dyDescent="0.3">
      <c r="A1260" s="8">
        <v>42081</v>
      </c>
      <c r="B1260" s="9">
        <v>67.7</v>
      </c>
      <c r="C1260" s="39">
        <v>1.2</v>
      </c>
      <c r="D1260" s="40">
        <v>1.8045112781954899E-2</v>
      </c>
      <c r="E1260" s="9">
        <v>67</v>
      </c>
      <c r="F1260" s="9">
        <v>66.650000000000006</v>
      </c>
      <c r="G1260" s="9">
        <v>68.16</v>
      </c>
      <c r="H1260" s="41">
        <v>3291650</v>
      </c>
      <c r="I1260" s="9">
        <v>221983750</v>
      </c>
    </row>
    <row r="1261" spans="1:9" x14ac:dyDescent="0.3">
      <c r="A1261" s="8">
        <v>42080</v>
      </c>
      <c r="B1261" s="9">
        <v>66.5</v>
      </c>
      <c r="C1261" s="39">
        <v>-0.760000000000005</v>
      </c>
      <c r="D1261" s="40">
        <v>-1.12994350282487E-2</v>
      </c>
      <c r="E1261" s="9">
        <v>68</v>
      </c>
      <c r="F1261" s="9">
        <v>66.47</v>
      </c>
      <c r="G1261" s="9">
        <v>69.5</v>
      </c>
      <c r="H1261" s="41">
        <v>6321120</v>
      </c>
      <c r="I1261" s="9">
        <v>431731970</v>
      </c>
    </row>
    <row r="1262" spans="1:9" x14ac:dyDescent="0.3">
      <c r="A1262" s="8">
        <v>42079</v>
      </c>
      <c r="B1262" s="9">
        <v>67.260000000000005</v>
      </c>
      <c r="C1262" s="39">
        <v>-3.9999999999992E-2</v>
      </c>
      <c r="D1262" s="40">
        <v>-5.9435364041592899E-4</v>
      </c>
      <c r="E1262" s="9">
        <v>67</v>
      </c>
      <c r="F1262" s="9">
        <v>66.03</v>
      </c>
      <c r="G1262" s="9">
        <v>68.25</v>
      </c>
      <c r="H1262" s="41">
        <v>5010660</v>
      </c>
      <c r="I1262" s="9">
        <v>337984470</v>
      </c>
    </row>
    <row r="1263" spans="1:9" x14ac:dyDescent="0.3">
      <c r="A1263" s="8">
        <v>42076</v>
      </c>
      <c r="B1263" s="9">
        <v>67.3</v>
      </c>
      <c r="C1263" s="39">
        <v>-1.9000000000000099</v>
      </c>
      <c r="D1263" s="40">
        <v>-2.7456647398844E-2</v>
      </c>
      <c r="E1263" s="9">
        <v>68.98</v>
      </c>
      <c r="F1263" s="9">
        <v>65.81</v>
      </c>
      <c r="G1263" s="9">
        <v>69.98</v>
      </c>
      <c r="H1263" s="41">
        <v>7373430</v>
      </c>
      <c r="I1263" s="9">
        <v>499639390</v>
      </c>
    </row>
    <row r="1264" spans="1:9" x14ac:dyDescent="0.3">
      <c r="A1264" s="8">
        <v>42075</v>
      </c>
      <c r="B1264" s="9">
        <v>69.2</v>
      </c>
      <c r="C1264" s="39">
        <v>1.3</v>
      </c>
      <c r="D1264" s="40">
        <v>1.9145802650957201E-2</v>
      </c>
      <c r="E1264" s="9">
        <v>68.67</v>
      </c>
      <c r="F1264" s="9">
        <v>66.52</v>
      </c>
      <c r="G1264" s="9">
        <v>69.400000000000006</v>
      </c>
      <c r="H1264" s="41">
        <v>16209500</v>
      </c>
      <c r="I1264" s="9">
        <v>1107210340</v>
      </c>
    </row>
    <row r="1265" spans="1:9" x14ac:dyDescent="0.3">
      <c r="A1265" s="8">
        <v>42074</v>
      </c>
      <c r="B1265" s="9">
        <v>67.900000000000006</v>
      </c>
      <c r="C1265" s="39">
        <v>2.9000000000000101</v>
      </c>
      <c r="D1265" s="40">
        <v>4.4615384615384703E-2</v>
      </c>
      <c r="E1265" s="9">
        <v>65.14</v>
      </c>
      <c r="F1265" s="9">
        <v>65.14</v>
      </c>
      <c r="G1265" s="9">
        <v>68.34</v>
      </c>
      <c r="H1265" s="41">
        <v>16696010</v>
      </c>
      <c r="I1265" s="9">
        <v>1123471840</v>
      </c>
    </row>
    <row r="1266" spans="1:9" x14ac:dyDescent="0.3">
      <c r="A1266" s="8">
        <v>42073</v>
      </c>
      <c r="B1266" s="9">
        <v>65</v>
      </c>
      <c r="C1266" s="39">
        <v>-4</v>
      </c>
      <c r="D1266" s="40">
        <v>-5.7971014492753603E-2</v>
      </c>
      <c r="E1266" s="9">
        <v>68.099999999999994</v>
      </c>
      <c r="F1266" s="9">
        <v>64.400000000000006</v>
      </c>
      <c r="G1266" s="9">
        <v>68.959999999999994</v>
      </c>
      <c r="H1266" s="41">
        <v>16713810</v>
      </c>
      <c r="I1266" s="9">
        <v>1109436750</v>
      </c>
    </row>
    <row r="1267" spans="1:9" x14ac:dyDescent="0.3">
      <c r="A1267" s="8">
        <v>42069</v>
      </c>
      <c r="B1267" s="9">
        <v>69</v>
      </c>
      <c r="C1267" s="39">
        <v>-1</v>
      </c>
      <c r="D1267" s="40">
        <v>-1.4285714285714299E-2</v>
      </c>
      <c r="E1267" s="9">
        <v>70.930000000000007</v>
      </c>
      <c r="F1267" s="9">
        <v>68.72</v>
      </c>
      <c r="G1267" s="9">
        <v>72.3</v>
      </c>
      <c r="H1267" s="41">
        <v>9556020</v>
      </c>
      <c r="I1267" s="9">
        <v>674288190</v>
      </c>
    </row>
    <row r="1268" spans="1:9" x14ac:dyDescent="0.3">
      <c r="A1268" s="8">
        <v>42068</v>
      </c>
      <c r="B1268" s="9">
        <v>70</v>
      </c>
      <c r="C1268" s="39">
        <v>-0.67000000000000204</v>
      </c>
      <c r="D1268" s="40">
        <v>-9.4806848733550494E-3</v>
      </c>
      <c r="E1268" s="9">
        <v>71</v>
      </c>
      <c r="F1268" s="9">
        <v>69.2</v>
      </c>
      <c r="G1268" s="9">
        <v>71.34</v>
      </c>
      <c r="H1268" s="41">
        <v>9169380</v>
      </c>
      <c r="I1268" s="9">
        <v>648126590</v>
      </c>
    </row>
    <row r="1269" spans="1:9" x14ac:dyDescent="0.3">
      <c r="A1269" s="8">
        <v>42067</v>
      </c>
      <c r="B1269" s="9">
        <v>70.67</v>
      </c>
      <c r="C1269" s="39">
        <v>-4.2099999999999902</v>
      </c>
      <c r="D1269" s="40">
        <v>-5.6223290598290503E-2</v>
      </c>
      <c r="E1269" s="9">
        <v>74.88</v>
      </c>
      <c r="F1269" s="9">
        <v>69.739999999999995</v>
      </c>
      <c r="G1269" s="9">
        <v>75.39</v>
      </c>
      <c r="H1269" s="41">
        <v>11731690</v>
      </c>
      <c r="I1269" s="9">
        <v>848862260</v>
      </c>
    </row>
    <row r="1270" spans="1:9" x14ac:dyDescent="0.3">
      <c r="A1270" s="8">
        <v>42066</v>
      </c>
      <c r="B1270" s="9">
        <v>74.88</v>
      </c>
      <c r="C1270" s="39">
        <v>-1.1300000000000101</v>
      </c>
      <c r="D1270" s="40">
        <v>-1.4866464938824001E-2</v>
      </c>
      <c r="E1270" s="9">
        <v>76</v>
      </c>
      <c r="F1270" s="9">
        <v>73.7</v>
      </c>
      <c r="G1270" s="9">
        <v>76.95</v>
      </c>
      <c r="H1270" s="41">
        <v>6766870</v>
      </c>
      <c r="I1270" s="9">
        <v>509859550</v>
      </c>
    </row>
    <row r="1271" spans="1:9" x14ac:dyDescent="0.3">
      <c r="A1271" s="8">
        <v>42065</v>
      </c>
      <c r="B1271" s="9">
        <v>76.010000000000005</v>
      </c>
      <c r="C1271" s="39">
        <v>-0.89000000000000101</v>
      </c>
      <c r="D1271" s="40">
        <v>-1.1573472041612499E-2</v>
      </c>
      <c r="E1271" s="9">
        <v>76.209999999999994</v>
      </c>
      <c r="F1271" s="9">
        <v>76.010000000000005</v>
      </c>
      <c r="G1271" s="9">
        <v>78.040000000000006</v>
      </c>
      <c r="H1271" s="41">
        <v>4461270</v>
      </c>
      <c r="I1271" s="9">
        <v>344383770</v>
      </c>
    </row>
    <row r="1272" spans="1:9" x14ac:dyDescent="0.3">
      <c r="A1272" s="8">
        <v>42062</v>
      </c>
      <c r="B1272" s="9">
        <v>76.900000000000006</v>
      </c>
      <c r="C1272" s="39">
        <v>-0.54999999999999705</v>
      </c>
      <c r="D1272" s="40">
        <v>-7.1013557133634197E-3</v>
      </c>
      <c r="E1272" s="9">
        <v>77.11</v>
      </c>
      <c r="F1272" s="9">
        <v>75.81</v>
      </c>
      <c r="G1272" s="9">
        <v>78.150000000000006</v>
      </c>
      <c r="H1272" s="41">
        <v>4453770</v>
      </c>
      <c r="I1272" s="9">
        <v>342392050</v>
      </c>
    </row>
    <row r="1273" spans="1:9" x14ac:dyDescent="0.3">
      <c r="A1273" s="8">
        <v>42061</v>
      </c>
      <c r="B1273" s="9">
        <v>77.45</v>
      </c>
      <c r="C1273" s="39">
        <v>0.85000000000000897</v>
      </c>
      <c r="D1273" s="40">
        <v>1.1096605744125399E-2</v>
      </c>
      <c r="E1273" s="9">
        <v>76.989999999999995</v>
      </c>
      <c r="F1273" s="9">
        <v>76.23</v>
      </c>
      <c r="G1273" s="9">
        <v>78.930000000000007</v>
      </c>
      <c r="H1273" s="41">
        <v>6501270</v>
      </c>
      <c r="I1273" s="9">
        <v>504392520</v>
      </c>
    </row>
    <row r="1274" spans="1:9" x14ac:dyDescent="0.3">
      <c r="A1274" s="8">
        <v>42060</v>
      </c>
      <c r="B1274" s="9">
        <v>76.599999999999994</v>
      </c>
      <c r="C1274" s="39">
        <v>9.9999999999994302E-2</v>
      </c>
      <c r="D1274" s="40">
        <v>1.30718954248359E-3</v>
      </c>
      <c r="E1274" s="9">
        <v>76.05</v>
      </c>
      <c r="F1274" s="9">
        <v>75.86</v>
      </c>
      <c r="G1274" s="9">
        <v>77.349999999999994</v>
      </c>
      <c r="H1274" s="41">
        <v>3290910</v>
      </c>
      <c r="I1274" s="9">
        <v>252285030</v>
      </c>
    </row>
    <row r="1275" spans="1:9" x14ac:dyDescent="0.3">
      <c r="A1275" s="8">
        <v>42059</v>
      </c>
      <c r="B1275" s="9">
        <v>76.5</v>
      </c>
      <c r="C1275" s="39">
        <v>0.81000000000000205</v>
      </c>
      <c r="D1275" s="40">
        <v>1.07015457788348E-2</v>
      </c>
      <c r="E1275" s="9">
        <v>73.08</v>
      </c>
      <c r="F1275" s="9">
        <v>72.72</v>
      </c>
      <c r="G1275" s="9">
        <v>78.39</v>
      </c>
      <c r="H1275" s="41">
        <v>12989130</v>
      </c>
      <c r="I1275" s="9">
        <v>992655000</v>
      </c>
    </row>
    <row r="1276" spans="1:9" x14ac:dyDescent="0.3">
      <c r="A1276" s="8">
        <v>42055</v>
      </c>
      <c r="B1276" s="9">
        <v>75.69</v>
      </c>
      <c r="C1276" s="39">
        <v>-1.06</v>
      </c>
      <c r="D1276" s="40">
        <v>-1.38110749185668E-2</v>
      </c>
      <c r="E1276" s="9">
        <v>76.900000000000006</v>
      </c>
      <c r="F1276" s="9">
        <v>75</v>
      </c>
      <c r="G1276" s="9">
        <v>78.150000000000006</v>
      </c>
      <c r="H1276" s="41">
        <v>4846240</v>
      </c>
      <c r="I1276" s="9">
        <v>370280600</v>
      </c>
    </row>
    <row r="1277" spans="1:9" x14ac:dyDescent="0.3">
      <c r="A1277" s="8">
        <v>42054</v>
      </c>
      <c r="B1277" s="9">
        <v>76.75</v>
      </c>
      <c r="C1277" s="39">
        <v>-1.6500000000000099</v>
      </c>
      <c r="D1277" s="40">
        <v>-2.1045918367347E-2</v>
      </c>
      <c r="E1277" s="9">
        <v>78.2</v>
      </c>
      <c r="F1277" s="9">
        <v>75.8</v>
      </c>
      <c r="G1277" s="9">
        <v>78.209999999999994</v>
      </c>
      <c r="H1277" s="41">
        <v>4816730</v>
      </c>
      <c r="I1277" s="9">
        <v>370159670</v>
      </c>
    </row>
    <row r="1278" spans="1:9" x14ac:dyDescent="0.3">
      <c r="A1278" s="8">
        <v>42053</v>
      </c>
      <c r="B1278" s="9">
        <v>78.400000000000006</v>
      </c>
      <c r="C1278" s="39">
        <v>2.95</v>
      </c>
      <c r="D1278" s="40">
        <v>3.9098740888005301E-2</v>
      </c>
      <c r="E1278" s="9">
        <v>76.099999999999994</v>
      </c>
      <c r="F1278" s="9">
        <v>75.14</v>
      </c>
      <c r="G1278" s="9">
        <v>78.400000000000006</v>
      </c>
      <c r="H1278" s="41">
        <v>8026850</v>
      </c>
      <c r="I1278" s="9">
        <v>614602960</v>
      </c>
    </row>
    <row r="1279" spans="1:9" x14ac:dyDescent="0.3">
      <c r="A1279" s="8">
        <v>42052</v>
      </c>
      <c r="B1279" s="9">
        <v>75.45</v>
      </c>
      <c r="C1279" s="39">
        <v>0.57000000000000695</v>
      </c>
      <c r="D1279" s="40">
        <v>7.6121794871795902E-3</v>
      </c>
      <c r="E1279" s="9">
        <v>75</v>
      </c>
      <c r="F1279" s="9">
        <v>73.5</v>
      </c>
      <c r="G1279" s="9">
        <v>75.989999999999995</v>
      </c>
      <c r="H1279" s="41">
        <v>3621670</v>
      </c>
      <c r="I1279" s="9">
        <v>272101970</v>
      </c>
    </row>
    <row r="1280" spans="1:9" x14ac:dyDescent="0.3">
      <c r="A1280" s="8">
        <v>42051</v>
      </c>
      <c r="B1280" s="9">
        <v>74.88</v>
      </c>
      <c r="C1280" s="39">
        <v>2.38</v>
      </c>
      <c r="D1280" s="40">
        <v>3.2827586206896499E-2</v>
      </c>
      <c r="E1280" s="9">
        <v>72.510000000000005</v>
      </c>
      <c r="F1280" s="9">
        <v>71.5</v>
      </c>
      <c r="G1280" s="9">
        <v>74.98</v>
      </c>
      <c r="H1280" s="41">
        <v>3721620</v>
      </c>
      <c r="I1280" s="9">
        <v>269897940</v>
      </c>
    </row>
    <row r="1281" spans="1:9" x14ac:dyDescent="0.3">
      <c r="A1281" s="8">
        <v>42048</v>
      </c>
      <c r="B1281" s="9">
        <v>72.5</v>
      </c>
      <c r="C1281" s="39">
        <v>0</v>
      </c>
      <c r="D1281" s="40">
        <v>0</v>
      </c>
      <c r="E1281" s="9">
        <v>72.650000000000006</v>
      </c>
      <c r="F1281" s="9">
        <v>72.040000000000006</v>
      </c>
      <c r="G1281" s="9">
        <v>74.25</v>
      </c>
      <c r="H1281" s="41">
        <v>5858080</v>
      </c>
      <c r="I1281" s="9">
        <v>428983780</v>
      </c>
    </row>
    <row r="1282" spans="1:9" x14ac:dyDescent="0.3">
      <c r="A1282" s="8">
        <v>42047</v>
      </c>
      <c r="B1282" s="9">
        <v>72.5</v>
      </c>
      <c r="C1282" s="39">
        <v>2</v>
      </c>
      <c r="D1282" s="40">
        <v>2.8368794326241099E-2</v>
      </c>
      <c r="E1282" s="9">
        <v>71.5</v>
      </c>
      <c r="F1282" s="9">
        <v>68.23</v>
      </c>
      <c r="G1282" s="9">
        <v>77.489999999999995</v>
      </c>
      <c r="H1282" s="41">
        <v>27257440</v>
      </c>
      <c r="I1282" s="9">
        <v>1981189700</v>
      </c>
    </row>
    <row r="1283" spans="1:9" x14ac:dyDescent="0.3">
      <c r="A1283" s="8">
        <v>42046</v>
      </c>
      <c r="B1283" s="9">
        <v>70.5</v>
      </c>
      <c r="C1283" s="39">
        <v>-0.760000000000005</v>
      </c>
      <c r="D1283" s="40">
        <v>-1.0665169800729801E-2</v>
      </c>
      <c r="E1283" s="9">
        <v>72.23</v>
      </c>
      <c r="F1283" s="9">
        <v>70.38</v>
      </c>
      <c r="G1283" s="9">
        <v>72.98</v>
      </c>
      <c r="H1283" s="41">
        <v>8507170</v>
      </c>
      <c r="I1283" s="9">
        <v>608788040</v>
      </c>
    </row>
    <row r="1284" spans="1:9" x14ac:dyDescent="0.3">
      <c r="A1284" s="8">
        <v>42045</v>
      </c>
      <c r="B1284" s="9">
        <v>71.260000000000005</v>
      </c>
      <c r="C1284" s="39">
        <v>-2.94</v>
      </c>
      <c r="D1284" s="40">
        <v>-3.9622641509433898E-2</v>
      </c>
      <c r="E1284" s="9">
        <v>74.599999999999994</v>
      </c>
      <c r="F1284" s="9">
        <v>71.11</v>
      </c>
      <c r="G1284" s="9">
        <v>76.02</v>
      </c>
      <c r="H1284" s="41">
        <v>6396760</v>
      </c>
      <c r="I1284" s="9">
        <v>466573140</v>
      </c>
    </row>
    <row r="1285" spans="1:9" x14ac:dyDescent="0.3">
      <c r="A1285" s="8">
        <v>42044</v>
      </c>
      <c r="B1285" s="9">
        <v>74.2</v>
      </c>
      <c r="C1285" s="39">
        <v>-0.59999999999999398</v>
      </c>
      <c r="D1285" s="40">
        <v>-8.0213903743314805E-3</v>
      </c>
      <c r="E1285" s="9">
        <v>74.650000000000006</v>
      </c>
      <c r="F1285" s="9">
        <v>74.180000000000007</v>
      </c>
      <c r="G1285" s="9">
        <v>78</v>
      </c>
      <c r="H1285" s="41">
        <v>6518280</v>
      </c>
      <c r="I1285" s="9">
        <v>495978890</v>
      </c>
    </row>
    <row r="1286" spans="1:9" x14ac:dyDescent="0.3">
      <c r="A1286" s="8">
        <v>42041</v>
      </c>
      <c r="B1286" s="9">
        <v>74.8</v>
      </c>
      <c r="C1286" s="39">
        <v>2.8</v>
      </c>
      <c r="D1286" s="40">
        <v>3.8888888888888799E-2</v>
      </c>
      <c r="E1286" s="9">
        <v>72.39</v>
      </c>
      <c r="F1286" s="9">
        <v>72.39</v>
      </c>
      <c r="G1286" s="9">
        <v>74.8</v>
      </c>
      <c r="H1286" s="41">
        <v>4637670</v>
      </c>
      <c r="I1286" s="9">
        <v>343176820</v>
      </c>
    </row>
    <row r="1287" spans="1:9" x14ac:dyDescent="0.3">
      <c r="A1287" s="8">
        <v>42040</v>
      </c>
      <c r="B1287" s="9">
        <v>72</v>
      </c>
      <c r="C1287" s="39">
        <v>-1.3</v>
      </c>
      <c r="D1287" s="40">
        <v>-1.7735334242837599E-2</v>
      </c>
      <c r="E1287" s="9">
        <v>73.010000000000005</v>
      </c>
      <c r="F1287" s="9">
        <v>71.099999999999994</v>
      </c>
      <c r="G1287" s="9">
        <v>73.599999999999994</v>
      </c>
      <c r="H1287" s="41">
        <v>3818030</v>
      </c>
      <c r="I1287" s="9">
        <v>278415280</v>
      </c>
    </row>
    <row r="1288" spans="1:9" x14ac:dyDescent="0.3">
      <c r="A1288" s="8">
        <v>42039</v>
      </c>
      <c r="B1288" s="9">
        <v>73.3</v>
      </c>
      <c r="C1288" s="39">
        <v>-0.20000000000000301</v>
      </c>
      <c r="D1288" s="40">
        <v>-2.7210884353741898E-3</v>
      </c>
      <c r="E1288" s="9">
        <v>74.34</v>
      </c>
      <c r="F1288" s="9">
        <v>72.61</v>
      </c>
      <c r="G1288" s="9">
        <v>74.739999999999995</v>
      </c>
      <c r="H1288" s="41">
        <v>2921340</v>
      </c>
      <c r="I1288" s="9">
        <v>213768690</v>
      </c>
    </row>
    <row r="1289" spans="1:9" x14ac:dyDescent="0.3">
      <c r="A1289" s="8">
        <v>42038</v>
      </c>
      <c r="B1289" s="9">
        <v>73.5</v>
      </c>
      <c r="C1289" s="39">
        <v>3.84</v>
      </c>
      <c r="D1289" s="40">
        <v>5.5124892334194701E-2</v>
      </c>
      <c r="E1289" s="9">
        <v>69.989999999999995</v>
      </c>
      <c r="F1289" s="9">
        <v>69.989999999999995</v>
      </c>
      <c r="G1289" s="9">
        <v>74.709999999999994</v>
      </c>
      <c r="H1289" s="41">
        <v>8532280</v>
      </c>
      <c r="I1289" s="9">
        <v>618173940</v>
      </c>
    </row>
    <row r="1290" spans="1:9" x14ac:dyDescent="0.3">
      <c r="A1290" s="8">
        <v>42037</v>
      </c>
      <c r="B1290" s="9">
        <v>69.66</v>
      </c>
      <c r="C1290" s="39"/>
      <c r="D1290" s="40"/>
      <c r="E1290" s="9">
        <v>70.28</v>
      </c>
      <c r="F1290" s="9">
        <v>68.72</v>
      </c>
      <c r="G1290" s="9">
        <v>72.89</v>
      </c>
      <c r="H1290" s="41">
        <v>5263620</v>
      </c>
      <c r="I1290" s="9">
        <v>372875880</v>
      </c>
    </row>
  </sheetData>
  <mergeCells count="5">
    <mergeCell ref="A22:C22"/>
    <mergeCell ref="D22:H22"/>
    <mergeCell ref="I22:J22"/>
    <mergeCell ref="K22:M22"/>
    <mergeCell ref="N22:P22"/>
  </mergeCells>
  <pageMargins left="0.5" right="0.5" top="1" bottom="1" header="0.5" footer="0.75"/>
  <pageSetup paperSize="9" firstPageNumber="2147483648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2"/>
  <sheetViews>
    <sheetView topLeftCell="X13" workbookViewId="0">
      <selection activeCell="AC38" sqref="AC38"/>
    </sheetView>
  </sheetViews>
  <sheetFormatPr defaultColWidth="8.90625" defaultRowHeight="14.5" x14ac:dyDescent="0.35"/>
  <cols>
    <col min="1" max="1" width="30.6328125" style="68" customWidth="1"/>
    <col min="2" max="2" width="20.6328125" style="68" customWidth="1"/>
    <col min="3" max="3" width="24.6328125" style="68" customWidth="1"/>
    <col min="4" max="5" width="20.6328125" style="68" customWidth="1"/>
    <col min="6" max="6" width="10.6328125" style="68" customWidth="1"/>
    <col min="7" max="7" width="15.36328125" style="68" customWidth="1"/>
    <col min="8" max="8" width="16.6328125" style="68" customWidth="1"/>
    <col min="9" max="9" width="14.54296875" style="68" customWidth="1"/>
    <col min="10" max="10" width="16.6328125" style="68" customWidth="1"/>
    <col min="11" max="11" width="20.6328125" style="68" customWidth="1"/>
    <col min="12" max="12" width="18.6328125" style="68" customWidth="1"/>
    <col min="13" max="13" width="11.453125" style="68" customWidth="1"/>
    <col min="14" max="14" width="16.453125" style="68" customWidth="1"/>
    <col min="15" max="15" width="22.6328125" style="68" customWidth="1"/>
    <col min="16" max="16" width="18.6328125" style="68" customWidth="1"/>
    <col min="17" max="17" width="25.6328125" style="68" customWidth="1"/>
    <col min="18" max="18" width="22.6328125" style="68" customWidth="1"/>
    <col min="19" max="19" width="18.6328125" style="68" customWidth="1"/>
    <col min="20" max="20" width="10.6328125" style="68" customWidth="1"/>
    <col min="21" max="23" width="12.6328125" style="68" customWidth="1"/>
    <col min="24" max="26" width="16.6328125" style="68" customWidth="1"/>
    <col min="27" max="27" width="9.08984375" style="68" customWidth="1"/>
    <col min="28" max="29" width="20.6328125" style="68" customWidth="1"/>
    <col min="30" max="30" width="8.1796875" style="68" customWidth="1"/>
    <col min="31" max="31" width="20.6328125" style="68" customWidth="1"/>
    <col min="32" max="16384" width="8.90625" style="68"/>
  </cols>
  <sheetData>
    <row r="1" spans="1:31" x14ac:dyDescent="0.35">
      <c r="A1" s="94" t="s">
        <v>113</v>
      </c>
      <c r="B1" s="94" t="s">
        <v>113</v>
      </c>
      <c r="C1" s="94" t="s">
        <v>113</v>
      </c>
      <c r="D1" s="94" t="s">
        <v>113</v>
      </c>
      <c r="E1" s="94" t="s">
        <v>113</v>
      </c>
      <c r="F1" s="94" t="s">
        <v>113</v>
      </c>
      <c r="G1" s="94" t="s">
        <v>113</v>
      </c>
      <c r="H1" s="94" t="s">
        <v>113</v>
      </c>
      <c r="I1" s="94" t="s">
        <v>113</v>
      </c>
      <c r="J1" s="94" t="s">
        <v>113</v>
      </c>
      <c r="K1" s="94" t="s">
        <v>113</v>
      </c>
      <c r="L1" s="94" t="s">
        <v>113</v>
      </c>
      <c r="M1" s="94" t="s">
        <v>113</v>
      </c>
      <c r="N1" s="94" t="s">
        <v>113</v>
      </c>
      <c r="O1" s="94" t="s">
        <v>113</v>
      </c>
      <c r="P1" s="94" t="s">
        <v>113</v>
      </c>
      <c r="Q1" s="94" t="s">
        <v>113</v>
      </c>
      <c r="R1" s="94" t="s">
        <v>113</v>
      </c>
      <c r="S1" s="94" t="s">
        <v>113</v>
      </c>
      <c r="T1" s="94" t="s">
        <v>113</v>
      </c>
    </row>
    <row r="3" spans="1:31" x14ac:dyDescent="0.35">
      <c r="A3" s="95" t="s">
        <v>114</v>
      </c>
      <c r="B3" s="95" t="s">
        <v>114</v>
      </c>
      <c r="C3" s="95" t="s">
        <v>114</v>
      </c>
      <c r="D3" s="95" t="s">
        <v>114</v>
      </c>
      <c r="E3" s="95" t="s">
        <v>114</v>
      </c>
      <c r="F3" s="95" t="s">
        <v>114</v>
      </c>
      <c r="G3" s="95" t="s">
        <v>114</v>
      </c>
      <c r="H3" s="95" t="s">
        <v>114</v>
      </c>
      <c r="I3" s="95" t="s">
        <v>114</v>
      </c>
      <c r="J3" s="95" t="s">
        <v>114</v>
      </c>
      <c r="K3" s="95" t="s">
        <v>114</v>
      </c>
      <c r="L3" s="95" t="s">
        <v>114</v>
      </c>
      <c r="M3" s="95" t="s">
        <v>114</v>
      </c>
      <c r="N3" s="95" t="s">
        <v>114</v>
      </c>
      <c r="O3" s="95" t="s">
        <v>114</v>
      </c>
      <c r="P3" s="95" t="s">
        <v>114</v>
      </c>
      <c r="Q3" s="95" t="s">
        <v>114</v>
      </c>
      <c r="R3" s="95" t="s">
        <v>114</v>
      </c>
      <c r="S3" s="95" t="s">
        <v>114</v>
      </c>
      <c r="T3" s="95" t="s">
        <v>114</v>
      </c>
    </row>
    <row r="4" spans="1:31" x14ac:dyDescent="0.35">
      <c r="A4" s="95" t="s">
        <v>115</v>
      </c>
      <c r="B4" s="95" t="s">
        <v>115</v>
      </c>
      <c r="C4" s="95" t="s">
        <v>115</v>
      </c>
      <c r="D4" s="95" t="s">
        <v>115</v>
      </c>
      <c r="E4" s="95" t="s">
        <v>115</v>
      </c>
      <c r="F4" s="95" t="s">
        <v>115</v>
      </c>
      <c r="G4" s="95" t="s">
        <v>115</v>
      </c>
      <c r="H4" s="95" t="s">
        <v>115</v>
      </c>
      <c r="I4" s="95" t="s">
        <v>115</v>
      </c>
      <c r="J4" s="95" t="s">
        <v>115</v>
      </c>
      <c r="K4" s="95" t="s">
        <v>115</v>
      </c>
      <c r="L4" s="95" t="s">
        <v>115</v>
      </c>
      <c r="M4" s="95" t="s">
        <v>115</v>
      </c>
      <c r="N4" s="95" t="s">
        <v>115</v>
      </c>
      <c r="O4" s="95" t="s">
        <v>115</v>
      </c>
      <c r="P4" s="95" t="s">
        <v>115</v>
      </c>
      <c r="Q4" s="95" t="s">
        <v>115</v>
      </c>
      <c r="R4" s="95" t="s">
        <v>115</v>
      </c>
      <c r="S4" s="95" t="s">
        <v>115</v>
      </c>
      <c r="T4" s="95" t="s">
        <v>115</v>
      </c>
    </row>
    <row r="5" spans="1:31" x14ac:dyDescent="0.35">
      <c r="A5" s="96" t="s">
        <v>116</v>
      </c>
      <c r="B5" s="96" t="s">
        <v>116</v>
      </c>
      <c r="C5" s="96" t="s">
        <v>116</v>
      </c>
      <c r="D5" s="96" t="s">
        <v>116</v>
      </c>
      <c r="E5" s="96" t="s">
        <v>116</v>
      </c>
      <c r="F5" s="96" t="s">
        <v>116</v>
      </c>
      <c r="G5" s="96" t="s">
        <v>116</v>
      </c>
      <c r="H5" s="96" t="s">
        <v>116</v>
      </c>
      <c r="I5" s="96" t="s">
        <v>116</v>
      </c>
      <c r="J5" s="96" t="s">
        <v>116</v>
      </c>
      <c r="K5" s="96" t="s">
        <v>116</v>
      </c>
      <c r="L5" s="96" t="s">
        <v>116</v>
      </c>
      <c r="M5" s="96" t="s">
        <v>116</v>
      </c>
      <c r="N5" s="96" t="s">
        <v>116</v>
      </c>
      <c r="O5" s="96" t="s">
        <v>116</v>
      </c>
      <c r="P5" s="96" t="s">
        <v>116</v>
      </c>
      <c r="Q5" s="96" t="s">
        <v>116</v>
      </c>
      <c r="R5" s="96" t="s">
        <v>116</v>
      </c>
      <c r="S5" s="96" t="s">
        <v>116</v>
      </c>
      <c r="T5" s="96" t="s">
        <v>116</v>
      </c>
      <c r="U5" s="96" t="s">
        <v>116</v>
      </c>
      <c r="V5" s="96" t="s">
        <v>116</v>
      </c>
      <c r="W5" s="96" t="s">
        <v>116</v>
      </c>
      <c r="X5" s="96" t="s">
        <v>116</v>
      </c>
      <c r="Y5" s="96" t="s">
        <v>116</v>
      </c>
      <c r="Z5" s="96" t="s">
        <v>116</v>
      </c>
      <c r="AB5" s="70" t="s">
        <v>117</v>
      </c>
    </row>
    <row r="6" spans="1:31" x14ac:dyDescent="0.35">
      <c r="A6" s="69" t="s">
        <v>118</v>
      </c>
      <c r="B6" s="69" t="s">
        <v>119</v>
      </c>
      <c r="C6" s="69" t="s">
        <v>120</v>
      </c>
      <c r="D6" s="69" t="s">
        <v>121</v>
      </c>
      <c r="AB6" s="68" t="s">
        <v>122</v>
      </c>
      <c r="AC6" s="68" t="s">
        <v>123</v>
      </c>
    </row>
    <row r="7" spans="1:31" x14ac:dyDescent="0.35">
      <c r="A7" s="71">
        <v>2020</v>
      </c>
      <c r="B7" s="69">
        <v>1</v>
      </c>
      <c r="C7" s="72">
        <v>15000000000</v>
      </c>
      <c r="D7" s="72">
        <v>15000000000</v>
      </c>
      <c r="AB7" s="68" t="s">
        <v>124</v>
      </c>
      <c r="AC7" s="68" t="s">
        <v>125</v>
      </c>
    </row>
    <row r="8" spans="1:31" x14ac:dyDescent="0.35">
      <c r="A8" s="69" t="s">
        <v>122</v>
      </c>
      <c r="B8" s="69" t="s">
        <v>126</v>
      </c>
      <c r="C8" s="69" t="s">
        <v>127</v>
      </c>
      <c r="D8" s="69" t="s">
        <v>128</v>
      </c>
      <c r="E8" s="69" t="s">
        <v>129</v>
      </c>
      <c r="F8" s="69" t="s">
        <v>130</v>
      </c>
      <c r="G8" s="69" t="s">
        <v>131</v>
      </c>
      <c r="H8" s="69" t="s">
        <v>132</v>
      </c>
      <c r="I8" s="69" t="s">
        <v>133</v>
      </c>
      <c r="J8" s="69" t="s">
        <v>134</v>
      </c>
      <c r="K8" s="69" t="s">
        <v>135</v>
      </c>
      <c r="L8" s="69" t="s">
        <v>136</v>
      </c>
      <c r="M8" s="69" t="s">
        <v>137</v>
      </c>
      <c r="N8" s="69" t="s">
        <v>138</v>
      </c>
      <c r="O8" s="69" t="s">
        <v>139</v>
      </c>
      <c r="P8" s="69" t="s">
        <v>140</v>
      </c>
      <c r="Q8" s="69" t="s">
        <v>141</v>
      </c>
      <c r="R8" s="69" t="s">
        <v>142</v>
      </c>
      <c r="S8" s="73" t="s">
        <v>143</v>
      </c>
      <c r="T8" s="69" t="s">
        <v>144</v>
      </c>
      <c r="U8" s="69" t="s">
        <v>145</v>
      </c>
      <c r="V8" s="69" t="s">
        <v>146</v>
      </c>
      <c r="W8" s="69" t="s">
        <v>147</v>
      </c>
      <c r="X8" s="69" t="s">
        <v>148</v>
      </c>
      <c r="Y8" s="69" t="s">
        <v>149</v>
      </c>
      <c r="Z8" s="69" t="s">
        <v>150</v>
      </c>
      <c r="AB8" s="68" t="s">
        <v>151</v>
      </c>
      <c r="AC8" s="68" t="s">
        <v>125</v>
      </c>
    </row>
    <row r="9" spans="1:31" x14ac:dyDescent="0.35">
      <c r="A9" s="68" t="s">
        <v>152</v>
      </c>
      <c r="C9" s="68" t="s">
        <v>153</v>
      </c>
      <c r="D9" s="74">
        <v>15000000000</v>
      </c>
      <c r="E9" s="74">
        <v>15000000000</v>
      </c>
      <c r="F9" s="68">
        <v>7.9</v>
      </c>
      <c r="G9" s="68" t="s">
        <v>154</v>
      </c>
      <c r="H9" s="68" t="s">
        <v>155</v>
      </c>
      <c r="I9" s="68" t="s">
        <v>156</v>
      </c>
      <c r="J9" s="68" t="s">
        <v>157</v>
      </c>
      <c r="K9" s="68" t="s">
        <v>158</v>
      </c>
      <c r="L9" s="68" t="s">
        <v>159</v>
      </c>
      <c r="M9" s="68" t="s">
        <v>160</v>
      </c>
      <c r="N9" s="68" t="s">
        <v>161</v>
      </c>
      <c r="O9" s="68" t="s">
        <v>162</v>
      </c>
      <c r="P9" s="68">
        <v>0.59599999999999997</v>
      </c>
      <c r="Q9" s="68">
        <v>0.6</v>
      </c>
      <c r="R9" s="68">
        <v>110.1</v>
      </c>
      <c r="S9" s="75">
        <v>8.2100000000000009</v>
      </c>
      <c r="T9" s="68" t="s">
        <v>163</v>
      </c>
      <c r="U9" s="68" t="s">
        <v>164</v>
      </c>
      <c r="V9" s="68" t="s">
        <v>153</v>
      </c>
      <c r="W9" s="68">
        <v>99.89</v>
      </c>
      <c r="X9" s="68" t="s">
        <v>155</v>
      </c>
      <c r="Y9" s="68" t="s">
        <v>165</v>
      </c>
      <c r="Z9" s="68" t="s">
        <v>162</v>
      </c>
    </row>
    <row r="10" spans="1:31" x14ac:dyDescent="0.35">
      <c r="A10" s="71">
        <v>2021</v>
      </c>
      <c r="B10" s="69">
        <v>2</v>
      </c>
      <c r="C10" s="72">
        <v>20000000000</v>
      </c>
      <c r="D10" s="76">
        <v>20000000000</v>
      </c>
      <c r="S10" s="75"/>
      <c r="AB10" s="96" t="s">
        <v>114</v>
      </c>
      <c r="AC10" s="96" t="s">
        <v>114</v>
      </c>
      <c r="AD10" s="96" t="s">
        <v>114</v>
      </c>
      <c r="AE10" s="96" t="s">
        <v>114</v>
      </c>
    </row>
    <row r="11" spans="1:31" x14ac:dyDescent="0.35">
      <c r="A11" s="69" t="s">
        <v>122</v>
      </c>
      <c r="B11" s="69" t="s">
        <v>126</v>
      </c>
      <c r="C11" s="69" t="s">
        <v>127</v>
      </c>
      <c r="D11" s="69" t="s">
        <v>128</v>
      </c>
      <c r="E11" s="69" t="s">
        <v>129</v>
      </c>
      <c r="F11" s="69" t="s">
        <v>130</v>
      </c>
      <c r="G11" s="69" t="s">
        <v>131</v>
      </c>
      <c r="H11" s="69" t="s">
        <v>132</v>
      </c>
      <c r="I11" s="69" t="s">
        <v>133</v>
      </c>
      <c r="J11" s="69" t="s">
        <v>134</v>
      </c>
      <c r="K11" s="69" t="s">
        <v>135</v>
      </c>
      <c r="L11" s="69" t="s">
        <v>136</v>
      </c>
      <c r="M11" s="69" t="s">
        <v>137</v>
      </c>
      <c r="N11" s="69" t="s">
        <v>138</v>
      </c>
      <c r="O11" s="69" t="s">
        <v>139</v>
      </c>
      <c r="P11" s="69" t="s">
        <v>140</v>
      </c>
      <c r="Q11" s="69" t="s">
        <v>141</v>
      </c>
      <c r="R11" s="69" t="s">
        <v>142</v>
      </c>
      <c r="S11" s="73" t="s">
        <v>143</v>
      </c>
      <c r="T11" s="69" t="s">
        <v>144</v>
      </c>
      <c r="U11" s="69" t="s">
        <v>145</v>
      </c>
      <c r="V11" s="69" t="s">
        <v>146</v>
      </c>
      <c r="W11" s="69" t="s">
        <v>147</v>
      </c>
      <c r="X11" s="69" t="s">
        <v>148</v>
      </c>
      <c r="Y11" s="69" t="s">
        <v>149</v>
      </c>
      <c r="Z11" s="69" t="s">
        <v>150</v>
      </c>
      <c r="AB11" s="68" t="s">
        <v>166</v>
      </c>
      <c r="AC11" s="68" t="s">
        <v>167</v>
      </c>
      <c r="AD11" s="68" t="s">
        <v>168</v>
      </c>
      <c r="AE11" s="68" t="s">
        <v>169</v>
      </c>
    </row>
    <row r="12" spans="1:31" x14ac:dyDescent="0.35">
      <c r="A12" s="68" t="s">
        <v>170</v>
      </c>
      <c r="C12" s="68" t="s">
        <v>171</v>
      </c>
      <c r="D12" s="74">
        <v>10000000000</v>
      </c>
      <c r="E12" s="74">
        <v>10000000000</v>
      </c>
      <c r="F12" s="68">
        <v>8.85</v>
      </c>
      <c r="G12" s="68" t="s">
        <v>172</v>
      </c>
      <c r="H12" s="68" t="s">
        <v>155</v>
      </c>
      <c r="I12" s="68" t="s">
        <v>156</v>
      </c>
      <c r="J12" s="68" t="s">
        <v>173</v>
      </c>
      <c r="K12" s="68" t="s">
        <v>174</v>
      </c>
      <c r="L12" s="68" t="s">
        <v>175</v>
      </c>
      <c r="M12" s="68" t="s">
        <v>160</v>
      </c>
      <c r="N12" s="68" t="s">
        <v>161</v>
      </c>
      <c r="O12" s="68" t="s">
        <v>162</v>
      </c>
      <c r="P12" s="68">
        <v>0.92600000000000005</v>
      </c>
      <c r="Q12" s="68">
        <v>0.89200000000000002</v>
      </c>
      <c r="R12" s="68">
        <v>58</v>
      </c>
      <c r="S12" s="75">
        <v>7.61</v>
      </c>
      <c r="T12" s="68" t="s">
        <v>163</v>
      </c>
      <c r="U12" s="68" t="s">
        <v>164</v>
      </c>
      <c r="V12" s="68" t="s">
        <v>171</v>
      </c>
      <c r="W12" s="68">
        <v>101.33</v>
      </c>
      <c r="X12" s="68" t="s">
        <v>155</v>
      </c>
      <c r="Y12" s="68" t="s">
        <v>165</v>
      </c>
      <c r="Z12" s="68" t="s">
        <v>162</v>
      </c>
      <c r="AB12" s="68" t="s">
        <v>116</v>
      </c>
      <c r="AC12" s="77">
        <v>17</v>
      </c>
      <c r="AD12" s="77">
        <v>181000000000</v>
      </c>
      <c r="AE12" s="77">
        <v>181000000000</v>
      </c>
    </row>
    <row r="13" spans="1:31" x14ac:dyDescent="0.35">
      <c r="A13" s="68" t="s">
        <v>176</v>
      </c>
      <c r="C13" s="68" t="s">
        <v>177</v>
      </c>
      <c r="D13" s="74">
        <v>10000000000</v>
      </c>
      <c r="E13" s="74">
        <v>10000000000</v>
      </c>
      <c r="F13" s="68">
        <v>7.1</v>
      </c>
      <c r="G13" s="68" t="s">
        <v>172</v>
      </c>
      <c r="H13" s="68" t="s">
        <v>155</v>
      </c>
      <c r="I13" s="68" t="s">
        <v>156</v>
      </c>
      <c r="J13" s="68" t="s">
        <v>178</v>
      </c>
      <c r="K13" s="68" t="s">
        <v>179</v>
      </c>
      <c r="L13" s="68" t="s">
        <v>180</v>
      </c>
      <c r="M13" s="68" t="s">
        <v>160</v>
      </c>
      <c r="N13" s="68" t="s">
        <v>161</v>
      </c>
      <c r="O13" s="68" t="s">
        <v>162</v>
      </c>
      <c r="P13" s="68">
        <v>1.3540000000000001</v>
      </c>
      <c r="Q13" s="68">
        <v>1.3089999999999999</v>
      </c>
      <c r="R13" s="68">
        <v>59.9</v>
      </c>
      <c r="S13" s="75">
        <v>7.71</v>
      </c>
      <c r="T13" s="68" t="s">
        <v>163</v>
      </c>
      <c r="U13" s="68" t="s">
        <v>164</v>
      </c>
      <c r="V13" s="68" t="s">
        <v>177</v>
      </c>
      <c r="W13" s="68">
        <v>99.36</v>
      </c>
      <c r="X13" s="68" t="s">
        <v>155</v>
      </c>
      <c r="Y13" s="68" t="s">
        <v>165</v>
      </c>
      <c r="Z13" s="68" t="s">
        <v>162</v>
      </c>
      <c r="AB13" s="68" t="s">
        <v>181</v>
      </c>
      <c r="AC13" s="77">
        <v>0</v>
      </c>
      <c r="AD13" s="77">
        <v>0</v>
      </c>
      <c r="AE13" s="77">
        <v>0</v>
      </c>
    </row>
    <row r="14" spans="1:31" x14ac:dyDescent="0.35">
      <c r="A14" s="71">
        <v>2022</v>
      </c>
      <c r="B14" s="69">
        <v>4</v>
      </c>
      <c r="C14" s="72">
        <v>40000000000</v>
      </c>
      <c r="D14" s="76">
        <v>40000000000</v>
      </c>
      <c r="S14" s="75"/>
      <c r="AB14" s="68" t="s">
        <v>182</v>
      </c>
      <c r="AC14" s="77">
        <v>5</v>
      </c>
      <c r="AD14" s="77">
        <v>126463750000</v>
      </c>
      <c r="AE14" s="77">
        <v>94442116790</v>
      </c>
    </row>
    <row r="15" spans="1:31" x14ac:dyDescent="0.35">
      <c r="A15" s="69" t="s">
        <v>122</v>
      </c>
      <c r="B15" s="69" t="s">
        <v>126</v>
      </c>
      <c r="C15" s="69" t="s">
        <v>127</v>
      </c>
      <c r="D15" s="69" t="s">
        <v>128</v>
      </c>
      <c r="E15" s="69" t="s">
        <v>129</v>
      </c>
      <c r="F15" s="69" t="s">
        <v>130</v>
      </c>
      <c r="G15" s="69" t="s">
        <v>131</v>
      </c>
      <c r="H15" s="69" t="s">
        <v>132</v>
      </c>
      <c r="I15" s="69" t="s">
        <v>133</v>
      </c>
      <c r="J15" s="69" t="s">
        <v>134</v>
      </c>
      <c r="K15" s="69" t="s">
        <v>135</v>
      </c>
      <c r="L15" s="69" t="s">
        <v>136</v>
      </c>
      <c r="M15" s="69" t="s">
        <v>137</v>
      </c>
      <c r="N15" s="69" t="s">
        <v>138</v>
      </c>
      <c r="O15" s="69" t="s">
        <v>139</v>
      </c>
      <c r="P15" s="69" t="s">
        <v>140</v>
      </c>
      <c r="Q15" s="69" t="s">
        <v>141</v>
      </c>
      <c r="R15" s="69" t="s">
        <v>142</v>
      </c>
      <c r="S15" s="73" t="s">
        <v>143</v>
      </c>
      <c r="T15" s="69" t="s">
        <v>144</v>
      </c>
      <c r="U15" s="69" t="s">
        <v>145</v>
      </c>
      <c r="V15" s="69" t="s">
        <v>146</v>
      </c>
      <c r="W15" s="69" t="s">
        <v>147</v>
      </c>
      <c r="X15" s="69" t="s">
        <v>148</v>
      </c>
      <c r="Y15" s="69" t="s">
        <v>149</v>
      </c>
      <c r="Z15" s="69" t="s">
        <v>150</v>
      </c>
      <c r="AB15" s="68" t="s">
        <v>183</v>
      </c>
      <c r="AC15" s="77">
        <v>0</v>
      </c>
      <c r="AD15" s="77">
        <v>0</v>
      </c>
      <c r="AE15" s="77">
        <v>0</v>
      </c>
    </row>
    <row r="16" spans="1:31" x14ac:dyDescent="0.35">
      <c r="A16" s="68" t="s">
        <v>184</v>
      </c>
      <c r="C16" s="68" t="s">
        <v>185</v>
      </c>
      <c r="D16" s="74">
        <v>10000000000</v>
      </c>
      <c r="E16" s="74">
        <v>10000000000</v>
      </c>
      <c r="F16" s="68">
        <v>9</v>
      </c>
      <c r="G16" s="68" t="s">
        <v>172</v>
      </c>
      <c r="H16" s="68" t="s">
        <v>155</v>
      </c>
      <c r="I16" s="68" t="s">
        <v>156</v>
      </c>
      <c r="J16" s="68" t="s">
        <v>186</v>
      </c>
      <c r="K16" s="68" t="s">
        <v>187</v>
      </c>
      <c r="L16" s="68" t="s">
        <v>188</v>
      </c>
      <c r="M16" s="68" t="s">
        <v>160</v>
      </c>
      <c r="N16" s="68" t="s">
        <v>161</v>
      </c>
      <c r="O16" s="68" t="s">
        <v>162</v>
      </c>
      <c r="P16" s="68">
        <v>1.69</v>
      </c>
      <c r="Q16" s="68">
        <v>1.6319999999999999</v>
      </c>
      <c r="R16" s="68">
        <v>80.5</v>
      </c>
      <c r="S16" s="75">
        <v>8.07</v>
      </c>
      <c r="T16" s="68" t="s">
        <v>163</v>
      </c>
      <c r="U16" s="68" t="s">
        <v>164</v>
      </c>
      <c r="V16" s="68" t="s">
        <v>185</v>
      </c>
      <c r="W16" s="68">
        <v>101.85</v>
      </c>
      <c r="X16" s="68" t="s">
        <v>155</v>
      </c>
      <c r="Y16" s="68" t="s">
        <v>165</v>
      </c>
      <c r="Z16" s="68" t="s">
        <v>162</v>
      </c>
      <c r="AB16" s="68" t="s">
        <v>189</v>
      </c>
      <c r="AC16" s="77">
        <v>4</v>
      </c>
      <c r="AD16" s="77">
        <v>152525307500</v>
      </c>
      <c r="AE16" s="77" t="s">
        <v>125</v>
      </c>
    </row>
    <row r="17" spans="1:31" x14ac:dyDescent="0.35">
      <c r="A17" s="68" t="s">
        <v>190</v>
      </c>
      <c r="C17" s="68" t="s">
        <v>191</v>
      </c>
      <c r="D17" s="74">
        <v>5000000000</v>
      </c>
      <c r="E17" s="74">
        <v>5000000000</v>
      </c>
      <c r="F17" s="68">
        <v>8.4</v>
      </c>
      <c r="G17" s="68" t="s">
        <v>172</v>
      </c>
      <c r="H17" s="68" t="s">
        <v>155</v>
      </c>
      <c r="I17" s="68" t="s">
        <v>156</v>
      </c>
      <c r="J17" s="68" t="s">
        <v>192</v>
      </c>
      <c r="K17" s="68" t="s">
        <v>193</v>
      </c>
      <c r="L17" s="68" t="s">
        <v>194</v>
      </c>
      <c r="M17" s="68" t="s">
        <v>160</v>
      </c>
      <c r="N17" s="68" t="s">
        <v>161</v>
      </c>
      <c r="O17" s="68" t="s">
        <v>162</v>
      </c>
      <c r="P17" s="68">
        <v>2.2309999999999999</v>
      </c>
      <c r="Q17" s="68">
        <v>2.1480000000000001</v>
      </c>
      <c r="R17" s="68">
        <v>84</v>
      </c>
      <c r="S17" s="75">
        <v>8.16</v>
      </c>
      <c r="T17" s="68" t="s">
        <v>163</v>
      </c>
      <c r="U17" s="68" t="s">
        <v>164</v>
      </c>
      <c r="V17" s="68" t="s">
        <v>191</v>
      </c>
      <c r="W17" s="68">
        <v>101.1</v>
      </c>
      <c r="X17" s="68" t="s">
        <v>155</v>
      </c>
      <c r="Y17" s="68" t="s">
        <v>165</v>
      </c>
      <c r="Z17" s="68" t="s">
        <v>162</v>
      </c>
      <c r="AB17" s="68" t="s">
        <v>69</v>
      </c>
      <c r="AC17" s="77">
        <v>26</v>
      </c>
      <c r="AD17" s="77">
        <v>459989057500</v>
      </c>
      <c r="AE17" s="77">
        <v>275442116790</v>
      </c>
    </row>
    <row r="18" spans="1:31" x14ac:dyDescent="0.35">
      <c r="A18" s="68" t="s">
        <v>195</v>
      </c>
      <c r="C18" s="68" t="s">
        <v>196</v>
      </c>
      <c r="D18" s="74">
        <v>15000000000</v>
      </c>
      <c r="E18" s="74">
        <v>15000000000</v>
      </c>
      <c r="F18" s="68">
        <v>7.7</v>
      </c>
      <c r="G18" s="68" t="s">
        <v>172</v>
      </c>
      <c r="H18" s="68" t="s">
        <v>155</v>
      </c>
      <c r="I18" s="68" t="s">
        <v>156</v>
      </c>
      <c r="J18" s="68" t="s">
        <v>197</v>
      </c>
      <c r="K18" s="68" t="s">
        <v>198</v>
      </c>
      <c r="L18" s="68" t="s">
        <v>199</v>
      </c>
      <c r="M18" s="68" t="s">
        <v>160</v>
      </c>
      <c r="N18" s="68" t="s">
        <v>161</v>
      </c>
      <c r="O18" s="68" t="s">
        <v>162</v>
      </c>
      <c r="P18" s="68">
        <v>2.2879999999999998</v>
      </c>
      <c r="Q18" s="68">
        <v>2.2080000000000002</v>
      </c>
      <c r="R18" s="68">
        <v>53.4</v>
      </c>
      <c r="S18" s="75">
        <v>7.84</v>
      </c>
      <c r="T18" s="68" t="s">
        <v>163</v>
      </c>
      <c r="U18" s="68" t="s">
        <v>164</v>
      </c>
      <c r="V18" s="68" t="s">
        <v>196</v>
      </c>
      <c r="W18" s="68">
        <v>100</v>
      </c>
      <c r="X18" s="68" t="s">
        <v>155</v>
      </c>
      <c r="Y18" s="68" t="s">
        <v>165</v>
      </c>
      <c r="Z18" s="68" t="s">
        <v>162</v>
      </c>
    </row>
    <row r="19" spans="1:31" x14ac:dyDescent="0.35">
      <c r="A19" s="68" t="s">
        <v>200</v>
      </c>
      <c r="C19" s="68" t="s">
        <v>201</v>
      </c>
      <c r="D19" s="74">
        <v>10000000000</v>
      </c>
      <c r="E19" s="74">
        <v>10000000000</v>
      </c>
      <c r="F19" s="68">
        <v>6.45</v>
      </c>
      <c r="G19" s="68" t="s">
        <v>172</v>
      </c>
      <c r="H19" s="68" t="s">
        <v>155</v>
      </c>
      <c r="I19" s="68" t="s">
        <v>156</v>
      </c>
      <c r="J19" s="68" t="s">
        <v>202</v>
      </c>
      <c r="K19" s="68" t="s">
        <v>203</v>
      </c>
      <c r="L19" s="68" t="s">
        <v>204</v>
      </c>
      <c r="M19" s="68" t="s">
        <v>160</v>
      </c>
      <c r="N19" s="68" t="s">
        <v>161</v>
      </c>
      <c r="O19" s="68" t="s">
        <v>162</v>
      </c>
      <c r="P19" s="68">
        <v>2.4220000000000002</v>
      </c>
      <c r="Q19" s="68">
        <v>2.3290000000000002</v>
      </c>
      <c r="R19" s="68">
        <v>103.3</v>
      </c>
      <c r="S19" s="75">
        <v>8.36</v>
      </c>
      <c r="T19" s="68" t="s">
        <v>163</v>
      </c>
      <c r="U19" s="68" t="s">
        <v>164</v>
      </c>
      <c r="V19" s="68" t="s">
        <v>201</v>
      </c>
      <c r="W19" s="68">
        <v>95.91</v>
      </c>
      <c r="X19" s="68" t="s">
        <v>155</v>
      </c>
      <c r="Y19" s="68" t="s">
        <v>165</v>
      </c>
      <c r="Z19" s="68" t="s">
        <v>162</v>
      </c>
      <c r="AD19" s="68" t="s">
        <v>205</v>
      </c>
    </row>
    <row r="20" spans="1:31" x14ac:dyDescent="0.35">
      <c r="A20" s="71">
        <v>2023</v>
      </c>
      <c r="B20" s="69">
        <v>2</v>
      </c>
      <c r="C20" s="72">
        <v>25000000000</v>
      </c>
      <c r="D20" s="76">
        <v>25000000000</v>
      </c>
      <c r="S20" s="75"/>
      <c r="AB20" s="78" t="s">
        <v>128</v>
      </c>
      <c r="AC20" s="79" t="s">
        <v>143</v>
      </c>
      <c r="AD20" s="78" t="s">
        <v>206</v>
      </c>
    </row>
    <row r="21" spans="1:31" x14ac:dyDescent="0.35">
      <c r="A21" s="69" t="s">
        <v>122</v>
      </c>
      <c r="B21" s="69" t="s">
        <v>126</v>
      </c>
      <c r="C21" s="69" t="s">
        <v>127</v>
      </c>
      <c r="D21" s="69" t="s">
        <v>128</v>
      </c>
      <c r="E21" s="69" t="s">
        <v>129</v>
      </c>
      <c r="F21" s="69" t="s">
        <v>130</v>
      </c>
      <c r="G21" s="69" t="s">
        <v>131</v>
      </c>
      <c r="H21" s="69" t="s">
        <v>132</v>
      </c>
      <c r="I21" s="69" t="s">
        <v>133</v>
      </c>
      <c r="J21" s="69" t="s">
        <v>134</v>
      </c>
      <c r="K21" s="69" t="s">
        <v>135</v>
      </c>
      <c r="L21" s="69" t="s">
        <v>136</v>
      </c>
      <c r="M21" s="69" t="s">
        <v>137</v>
      </c>
      <c r="N21" s="69" t="s">
        <v>138</v>
      </c>
      <c r="O21" s="69" t="s">
        <v>139</v>
      </c>
      <c r="P21" s="69" t="s">
        <v>140</v>
      </c>
      <c r="Q21" s="69" t="s">
        <v>141</v>
      </c>
      <c r="R21" s="69" t="s">
        <v>142</v>
      </c>
      <c r="S21" s="73" t="s">
        <v>143</v>
      </c>
      <c r="T21" s="69" t="s">
        <v>144</v>
      </c>
      <c r="U21" s="69" t="s">
        <v>145</v>
      </c>
      <c r="V21" s="69" t="s">
        <v>146</v>
      </c>
      <c r="W21" s="69" t="s">
        <v>147</v>
      </c>
      <c r="X21" s="69" t="s">
        <v>148</v>
      </c>
      <c r="Y21" s="69" t="s">
        <v>149</v>
      </c>
      <c r="Z21" s="69" t="s">
        <v>150</v>
      </c>
      <c r="AB21" s="80">
        <v>15000000000</v>
      </c>
      <c r="AC21" s="81">
        <v>8.2100000000000009</v>
      </c>
      <c r="AD21" s="82">
        <f t="shared" ref="AD21:AD35" si="0">AB21/$AB$36</f>
        <v>9.2307692307692313E-2</v>
      </c>
    </row>
    <row r="22" spans="1:31" x14ac:dyDescent="0.35">
      <c r="A22" s="68" t="s">
        <v>207</v>
      </c>
      <c r="C22" s="68" t="s">
        <v>208</v>
      </c>
      <c r="D22" s="74">
        <v>10000000000</v>
      </c>
      <c r="E22" s="74">
        <v>10000000000</v>
      </c>
      <c r="F22" s="68">
        <v>6.85</v>
      </c>
      <c r="G22" s="68" t="s">
        <v>154</v>
      </c>
      <c r="H22" s="68" t="s">
        <v>155</v>
      </c>
      <c r="I22" s="68" t="s">
        <v>156</v>
      </c>
      <c r="J22" s="68" t="s">
        <v>209</v>
      </c>
      <c r="K22" s="68" t="s">
        <v>210</v>
      </c>
      <c r="L22" s="68" t="s">
        <v>211</v>
      </c>
      <c r="M22" s="68" t="s">
        <v>160</v>
      </c>
      <c r="N22" s="68" t="s">
        <v>161</v>
      </c>
      <c r="O22" s="68" t="s">
        <v>162</v>
      </c>
      <c r="P22" s="68">
        <v>2.5960000000000001</v>
      </c>
      <c r="Q22" s="68">
        <v>3.4000000000000002E-2</v>
      </c>
      <c r="R22" s="68">
        <v>298.10000000000002</v>
      </c>
      <c r="S22" s="75">
        <v>9.92</v>
      </c>
      <c r="T22" s="68" t="s">
        <v>163</v>
      </c>
      <c r="U22" s="68" t="s">
        <v>212</v>
      </c>
      <c r="V22" s="68" t="s">
        <v>213</v>
      </c>
      <c r="W22" s="68">
        <v>99.9</v>
      </c>
      <c r="X22" s="68" t="s">
        <v>155</v>
      </c>
      <c r="Y22" s="68" t="s">
        <v>165</v>
      </c>
      <c r="Z22" s="68" t="s">
        <v>162</v>
      </c>
      <c r="AB22" s="80">
        <v>10000000000</v>
      </c>
      <c r="AC22" s="81">
        <v>7.61</v>
      </c>
      <c r="AD22" s="82">
        <f t="shared" si="0"/>
        <v>6.1538461538461542E-2</v>
      </c>
    </row>
    <row r="23" spans="1:31" x14ac:dyDescent="0.35">
      <c r="A23" s="68" t="s">
        <v>214</v>
      </c>
      <c r="C23" s="68" t="s">
        <v>215</v>
      </c>
      <c r="D23" s="74">
        <v>15000000000</v>
      </c>
      <c r="E23" s="74">
        <v>15000000000</v>
      </c>
      <c r="F23" s="68">
        <v>6.85</v>
      </c>
      <c r="G23" s="68" t="s">
        <v>172</v>
      </c>
      <c r="H23" s="68" t="s">
        <v>155</v>
      </c>
      <c r="I23" s="68" t="s">
        <v>156</v>
      </c>
      <c r="J23" s="68" t="s">
        <v>216</v>
      </c>
      <c r="K23" s="68" t="s">
        <v>217</v>
      </c>
      <c r="L23" s="68" t="s">
        <v>218</v>
      </c>
      <c r="M23" s="68" t="s">
        <v>160</v>
      </c>
      <c r="N23" s="68" t="s">
        <v>161</v>
      </c>
      <c r="O23" s="68" t="s">
        <v>162</v>
      </c>
      <c r="P23" s="68">
        <v>3.0840000000000001</v>
      </c>
      <c r="Q23" s="68">
        <v>2.9790000000000001</v>
      </c>
      <c r="R23" s="68">
        <v>2.2999999999999998</v>
      </c>
      <c r="S23" s="75">
        <v>7.39</v>
      </c>
      <c r="T23" s="68" t="s">
        <v>163</v>
      </c>
      <c r="U23" s="68" t="s">
        <v>164</v>
      </c>
      <c r="V23" s="68" t="s">
        <v>215</v>
      </c>
      <c r="W23" s="68">
        <v>98.91</v>
      </c>
      <c r="X23" s="68" t="s">
        <v>155</v>
      </c>
      <c r="Y23" s="68" t="s">
        <v>165</v>
      </c>
      <c r="Z23" s="68" t="s">
        <v>162</v>
      </c>
      <c r="AB23" s="80">
        <v>10000000000</v>
      </c>
      <c r="AC23" s="81">
        <v>7.71</v>
      </c>
      <c r="AD23" s="82">
        <f t="shared" si="0"/>
        <v>6.1538461538461542E-2</v>
      </c>
    </row>
    <row r="24" spans="1:31" x14ac:dyDescent="0.35">
      <c r="A24" s="71">
        <v>2024</v>
      </c>
      <c r="B24" s="69">
        <v>2</v>
      </c>
      <c r="C24" s="72">
        <v>17500000000</v>
      </c>
      <c r="D24" s="76">
        <v>17500000000</v>
      </c>
      <c r="S24" s="75"/>
      <c r="AB24" s="80">
        <v>10000000000</v>
      </c>
      <c r="AC24" s="81">
        <v>8.07</v>
      </c>
      <c r="AD24" s="82">
        <f t="shared" si="0"/>
        <v>6.1538461538461542E-2</v>
      </c>
    </row>
    <row r="25" spans="1:31" x14ac:dyDescent="0.35">
      <c r="A25" s="69" t="s">
        <v>122</v>
      </c>
      <c r="B25" s="69" t="s">
        <v>126</v>
      </c>
      <c r="C25" s="69" t="s">
        <v>127</v>
      </c>
      <c r="D25" s="69" t="s">
        <v>128</v>
      </c>
      <c r="E25" s="69" t="s">
        <v>129</v>
      </c>
      <c r="F25" s="69" t="s">
        <v>130</v>
      </c>
      <c r="G25" s="69" t="s">
        <v>131</v>
      </c>
      <c r="H25" s="69" t="s">
        <v>132</v>
      </c>
      <c r="I25" s="69" t="s">
        <v>133</v>
      </c>
      <c r="J25" s="69" t="s">
        <v>134</v>
      </c>
      <c r="K25" s="69" t="s">
        <v>135</v>
      </c>
      <c r="L25" s="69" t="s">
        <v>136</v>
      </c>
      <c r="M25" s="69" t="s">
        <v>137</v>
      </c>
      <c r="N25" s="69" t="s">
        <v>138</v>
      </c>
      <c r="O25" s="69" t="s">
        <v>139</v>
      </c>
      <c r="P25" s="69" t="s">
        <v>140</v>
      </c>
      <c r="Q25" s="69" t="s">
        <v>141</v>
      </c>
      <c r="R25" s="69" t="s">
        <v>142</v>
      </c>
      <c r="S25" s="73" t="s">
        <v>143</v>
      </c>
      <c r="T25" s="69" t="s">
        <v>144</v>
      </c>
      <c r="U25" s="69" t="s">
        <v>145</v>
      </c>
      <c r="V25" s="69" t="s">
        <v>146</v>
      </c>
      <c r="W25" s="69" t="s">
        <v>147</v>
      </c>
      <c r="X25" s="69" t="s">
        <v>148</v>
      </c>
      <c r="Y25" s="69" t="s">
        <v>149</v>
      </c>
      <c r="Z25" s="69" t="s">
        <v>150</v>
      </c>
      <c r="AB25" s="80">
        <v>5000000000</v>
      </c>
      <c r="AC25" s="81">
        <v>8.16</v>
      </c>
      <c r="AD25" s="82">
        <f t="shared" si="0"/>
        <v>3.0769230769230771E-2</v>
      </c>
    </row>
    <row r="26" spans="1:31" x14ac:dyDescent="0.35">
      <c r="A26" s="68" t="s">
        <v>219</v>
      </c>
      <c r="C26" s="68" t="s">
        <v>220</v>
      </c>
      <c r="D26" s="74">
        <v>10000000000</v>
      </c>
      <c r="E26" s="74">
        <v>10000000000</v>
      </c>
      <c r="F26" s="68">
        <v>8.6999999999999993</v>
      </c>
      <c r="G26" s="68" t="s">
        <v>172</v>
      </c>
      <c r="H26" s="68" t="s">
        <v>155</v>
      </c>
      <c r="I26" s="68" t="s">
        <v>156</v>
      </c>
      <c r="J26" s="68" t="s">
        <v>221</v>
      </c>
      <c r="K26" s="68" t="s">
        <v>222</v>
      </c>
      <c r="L26" s="68" t="s">
        <v>223</v>
      </c>
      <c r="M26" s="68" t="s">
        <v>160</v>
      </c>
      <c r="N26" s="68" t="s">
        <v>161</v>
      </c>
      <c r="O26" s="68" t="s">
        <v>162</v>
      </c>
      <c r="P26" s="68">
        <v>3.137</v>
      </c>
      <c r="Q26" s="68">
        <v>3.01</v>
      </c>
      <c r="R26" s="68">
        <v>148.1</v>
      </c>
      <c r="S26" s="75">
        <v>8.9499999999999993</v>
      </c>
      <c r="T26" s="68" t="s">
        <v>163</v>
      </c>
      <c r="U26" s="68" t="s">
        <v>164</v>
      </c>
      <c r="V26" s="68" t="s">
        <v>220</v>
      </c>
      <c r="W26" s="68">
        <v>100.1</v>
      </c>
      <c r="X26" s="68" t="s">
        <v>155</v>
      </c>
      <c r="Y26" s="68" t="s">
        <v>165</v>
      </c>
      <c r="Z26" s="68" t="s">
        <v>162</v>
      </c>
      <c r="AB26" s="80">
        <v>15000000000</v>
      </c>
      <c r="AC26" s="81">
        <v>7.84</v>
      </c>
      <c r="AD26" s="82">
        <f t="shared" si="0"/>
        <v>9.2307692307692313E-2</v>
      </c>
    </row>
    <row r="27" spans="1:31" x14ac:dyDescent="0.35">
      <c r="A27" s="68" t="s">
        <v>224</v>
      </c>
      <c r="C27" s="68" t="s">
        <v>225</v>
      </c>
      <c r="D27" s="74">
        <v>7500000000</v>
      </c>
      <c r="E27" s="74">
        <v>7500000000</v>
      </c>
      <c r="F27" s="68">
        <v>8.6</v>
      </c>
      <c r="G27" s="68" t="s">
        <v>172</v>
      </c>
      <c r="H27" s="68" t="s">
        <v>155</v>
      </c>
      <c r="I27" s="68" t="s">
        <v>156</v>
      </c>
      <c r="J27" s="68" t="s">
        <v>226</v>
      </c>
      <c r="K27" s="68" t="s">
        <v>227</v>
      </c>
      <c r="L27" s="68" t="s">
        <v>194</v>
      </c>
      <c r="M27" s="68" t="s">
        <v>160</v>
      </c>
      <c r="N27" s="68" t="s">
        <v>161</v>
      </c>
      <c r="O27" s="68" t="s">
        <v>162</v>
      </c>
      <c r="P27" s="68">
        <v>3.64</v>
      </c>
      <c r="Q27" s="68">
        <v>3.5019999999999998</v>
      </c>
      <c r="R27" s="68">
        <v>72.599999999999994</v>
      </c>
      <c r="S27" s="75">
        <v>8.32</v>
      </c>
      <c r="T27" s="68" t="s">
        <v>163</v>
      </c>
      <c r="U27" s="68" t="s">
        <v>164</v>
      </c>
      <c r="V27" s="68" t="s">
        <v>225</v>
      </c>
      <c r="W27" s="68">
        <v>101.98</v>
      </c>
      <c r="X27" s="68" t="s">
        <v>155</v>
      </c>
      <c r="Y27" s="68" t="s">
        <v>165</v>
      </c>
      <c r="Z27" s="68" t="s">
        <v>162</v>
      </c>
      <c r="AB27" s="80">
        <v>10000000000</v>
      </c>
      <c r="AC27" s="81">
        <v>8.36</v>
      </c>
      <c r="AD27" s="82">
        <f t="shared" si="0"/>
        <v>6.1538461538461542E-2</v>
      </c>
    </row>
    <row r="28" spans="1:31" x14ac:dyDescent="0.35">
      <c r="A28" s="71">
        <v>2025</v>
      </c>
      <c r="B28" s="69">
        <v>2</v>
      </c>
      <c r="C28" s="72">
        <v>25000000000</v>
      </c>
      <c r="D28" s="76">
        <v>25000000000</v>
      </c>
      <c r="S28" s="75"/>
      <c r="AB28" s="80">
        <v>10000000000</v>
      </c>
      <c r="AC28" s="81">
        <v>9.92</v>
      </c>
      <c r="AD28" s="82">
        <f t="shared" si="0"/>
        <v>6.1538461538461542E-2</v>
      </c>
    </row>
    <row r="29" spans="1:31" x14ac:dyDescent="0.35">
      <c r="A29" s="69" t="s">
        <v>122</v>
      </c>
      <c r="B29" s="69" t="s">
        <v>126</v>
      </c>
      <c r="C29" s="69" t="s">
        <v>127</v>
      </c>
      <c r="D29" s="69" t="s">
        <v>128</v>
      </c>
      <c r="E29" s="69" t="s">
        <v>129</v>
      </c>
      <c r="F29" s="69" t="s">
        <v>130</v>
      </c>
      <c r="G29" s="69" t="s">
        <v>131</v>
      </c>
      <c r="H29" s="69" t="s">
        <v>132</v>
      </c>
      <c r="I29" s="69" t="s">
        <v>133</v>
      </c>
      <c r="J29" s="69" t="s">
        <v>134</v>
      </c>
      <c r="K29" s="69" t="s">
        <v>135</v>
      </c>
      <c r="L29" s="69" t="s">
        <v>136</v>
      </c>
      <c r="M29" s="69" t="s">
        <v>137</v>
      </c>
      <c r="N29" s="69" t="s">
        <v>138</v>
      </c>
      <c r="O29" s="69" t="s">
        <v>139</v>
      </c>
      <c r="P29" s="69" t="s">
        <v>140</v>
      </c>
      <c r="Q29" s="69" t="s">
        <v>141</v>
      </c>
      <c r="R29" s="69" t="s">
        <v>142</v>
      </c>
      <c r="S29" s="73" t="s">
        <v>143</v>
      </c>
      <c r="T29" s="69" t="s">
        <v>144</v>
      </c>
      <c r="U29" s="69" t="s">
        <v>145</v>
      </c>
      <c r="V29" s="69" t="s">
        <v>146</v>
      </c>
      <c r="W29" s="69" t="s">
        <v>147</v>
      </c>
      <c r="X29" s="69" t="s">
        <v>148</v>
      </c>
      <c r="Y29" s="69" t="s">
        <v>149</v>
      </c>
      <c r="Z29" s="69" t="s">
        <v>150</v>
      </c>
      <c r="AB29" s="80">
        <v>15000000000</v>
      </c>
      <c r="AC29" s="81">
        <v>7.39</v>
      </c>
      <c r="AD29" s="82">
        <f t="shared" si="0"/>
        <v>9.2307692307692313E-2</v>
      </c>
    </row>
    <row r="30" spans="1:31" x14ac:dyDescent="0.35">
      <c r="A30" s="68" t="s">
        <v>228</v>
      </c>
      <c r="C30" s="68" t="s">
        <v>229</v>
      </c>
      <c r="D30" s="74">
        <v>10000000000</v>
      </c>
      <c r="E30" s="74">
        <v>10000000000</v>
      </c>
      <c r="F30" s="68">
        <v>7.25</v>
      </c>
      <c r="G30" s="68" t="s">
        <v>172</v>
      </c>
      <c r="H30" s="68" t="s">
        <v>155</v>
      </c>
      <c r="I30" s="68" t="s">
        <v>156</v>
      </c>
      <c r="J30" s="68" t="s">
        <v>230</v>
      </c>
      <c r="K30" s="68" t="s">
        <v>231</v>
      </c>
      <c r="L30" s="68" t="s">
        <v>180</v>
      </c>
      <c r="M30" s="68" t="s">
        <v>160</v>
      </c>
      <c r="N30" s="68" t="s">
        <v>161</v>
      </c>
      <c r="O30" s="68" t="s">
        <v>162</v>
      </c>
      <c r="P30" s="68">
        <v>4.0410000000000004</v>
      </c>
      <c r="Q30" s="68">
        <v>3.8860000000000001</v>
      </c>
      <c r="R30" s="68">
        <v>84.8</v>
      </c>
      <c r="S30" s="75">
        <v>8.5299999999999994</v>
      </c>
      <c r="T30" s="68" t="s">
        <v>163</v>
      </c>
      <c r="U30" s="68" t="s">
        <v>164</v>
      </c>
      <c r="V30" s="68" t="s">
        <v>229</v>
      </c>
      <c r="W30" s="68">
        <v>95.6</v>
      </c>
      <c r="X30" s="68" t="s">
        <v>155</v>
      </c>
      <c r="Y30" s="68" t="s">
        <v>165</v>
      </c>
      <c r="Z30" s="68" t="s">
        <v>162</v>
      </c>
      <c r="AB30" s="80">
        <v>10000000000</v>
      </c>
      <c r="AC30" s="81">
        <v>8.9499999999999993</v>
      </c>
      <c r="AD30" s="82">
        <f t="shared" si="0"/>
        <v>6.1538461538461542E-2</v>
      </c>
    </row>
    <row r="31" spans="1:31" x14ac:dyDescent="0.35">
      <c r="A31" s="68" t="s">
        <v>232</v>
      </c>
      <c r="C31" s="68" t="s">
        <v>233</v>
      </c>
      <c r="D31" s="74">
        <v>15000000000</v>
      </c>
      <c r="E31" s="74">
        <v>15000000000</v>
      </c>
      <c r="F31" s="68">
        <v>8</v>
      </c>
      <c r="G31" s="68" t="s">
        <v>172</v>
      </c>
      <c r="H31" s="68" t="s">
        <v>155</v>
      </c>
      <c r="I31" s="68" t="s">
        <v>156</v>
      </c>
      <c r="J31" s="68" t="s">
        <v>234</v>
      </c>
      <c r="K31" s="68" t="s">
        <v>235</v>
      </c>
      <c r="L31" s="68" t="s">
        <v>236</v>
      </c>
      <c r="M31" s="68" t="s">
        <v>160</v>
      </c>
      <c r="N31" s="68" t="s">
        <v>161</v>
      </c>
      <c r="O31" s="68" t="s">
        <v>162</v>
      </c>
      <c r="P31" s="68">
        <v>4.13</v>
      </c>
      <c r="Q31" s="68">
        <v>3.98</v>
      </c>
      <c r="R31" s="68">
        <v>20.2</v>
      </c>
      <c r="S31" s="75">
        <v>7.87</v>
      </c>
      <c r="T31" s="68" t="s">
        <v>163</v>
      </c>
      <c r="U31" s="68" t="s">
        <v>164</v>
      </c>
      <c r="V31" s="68" t="s">
        <v>233</v>
      </c>
      <c r="W31" s="68">
        <v>101.51</v>
      </c>
      <c r="X31" s="68" t="s">
        <v>155</v>
      </c>
      <c r="Y31" s="68" t="s">
        <v>165</v>
      </c>
      <c r="Z31" s="68" t="s">
        <v>162</v>
      </c>
      <c r="AB31" s="80">
        <v>7500000000</v>
      </c>
      <c r="AC31" s="81">
        <v>8.32</v>
      </c>
      <c r="AD31" s="82">
        <f t="shared" si="0"/>
        <v>4.6153846153846156E-2</v>
      </c>
    </row>
    <row r="32" spans="1:31" x14ac:dyDescent="0.35">
      <c r="A32" s="71">
        <v>2026</v>
      </c>
      <c r="B32" s="69">
        <v>1</v>
      </c>
      <c r="C32" s="72">
        <v>10000000000</v>
      </c>
      <c r="D32" s="76">
        <v>10000000000</v>
      </c>
      <c r="S32" s="75"/>
      <c r="AB32" s="80">
        <v>10000000000</v>
      </c>
      <c r="AC32" s="81">
        <v>8.5299999999999994</v>
      </c>
      <c r="AD32" s="82">
        <f t="shared" si="0"/>
        <v>6.1538461538461542E-2</v>
      </c>
    </row>
    <row r="33" spans="1:30" x14ac:dyDescent="0.35">
      <c r="A33" s="69" t="s">
        <v>122</v>
      </c>
      <c r="B33" s="69" t="s">
        <v>126</v>
      </c>
      <c r="C33" s="69" t="s">
        <v>127</v>
      </c>
      <c r="D33" s="69" t="s">
        <v>128</v>
      </c>
      <c r="E33" s="69" t="s">
        <v>129</v>
      </c>
      <c r="F33" s="69" t="s">
        <v>130</v>
      </c>
      <c r="G33" s="69" t="s">
        <v>131</v>
      </c>
      <c r="H33" s="69" t="s">
        <v>132</v>
      </c>
      <c r="I33" s="69" t="s">
        <v>133</v>
      </c>
      <c r="J33" s="69" t="s">
        <v>134</v>
      </c>
      <c r="K33" s="69" t="s">
        <v>135</v>
      </c>
      <c r="L33" s="69" t="s">
        <v>136</v>
      </c>
      <c r="M33" s="69" t="s">
        <v>137</v>
      </c>
      <c r="N33" s="69" t="s">
        <v>138</v>
      </c>
      <c r="O33" s="69" t="s">
        <v>139</v>
      </c>
      <c r="P33" s="69" t="s">
        <v>140</v>
      </c>
      <c r="Q33" s="69" t="s">
        <v>141</v>
      </c>
      <c r="R33" s="69" t="s">
        <v>142</v>
      </c>
      <c r="S33" s="73" t="s">
        <v>143</v>
      </c>
      <c r="T33" s="69" t="s">
        <v>144</v>
      </c>
      <c r="U33" s="69" t="s">
        <v>145</v>
      </c>
      <c r="V33" s="69" t="s">
        <v>146</v>
      </c>
      <c r="W33" s="69" t="s">
        <v>147</v>
      </c>
      <c r="X33" s="69" t="s">
        <v>148</v>
      </c>
      <c r="Y33" s="69" t="s">
        <v>149</v>
      </c>
      <c r="Z33" s="69" t="s">
        <v>150</v>
      </c>
      <c r="AB33" s="80">
        <v>15000000000</v>
      </c>
      <c r="AC33" s="81">
        <v>7.87</v>
      </c>
      <c r="AD33" s="82">
        <f t="shared" si="0"/>
        <v>9.2307692307692313E-2</v>
      </c>
    </row>
    <row r="34" spans="1:30" x14ac:dyDescent="0.35">
      <c r="A34" s="68" t="s">
        <v>237</v>
      </c>
      <c r="C34" s="68" t="s">
        <v>238</v>
      </c>
      <c r="D34" s="74">
        <v>10000000000</v>
      </c>
      <c r="E34" s="74">
        <v>10000000000</v>
      </c>
      <c r="F34" s="68">
        <v>7.9</v>
      </c>
      <c r="G34" s="68" t="s">
        <v>172</v>
      </c>
      <c r="H34" s="68" t="s">
        <v>155</v>
      </c>
      <c r="I34" s="68" t="s">
        <v>156</v>
      </c>
      <c r="J34" s="68" t="s">
        <v>239</v>
      </c>
      <c r="K34" s="68" t="s">
        <v>240</v>
      </c>
      <c r="L34" s="68" t="s">
        <v>241</v>
      </c>
      <c r="M34" s="68" t="s">
        <v>160</v>
      </c>
      <c r="N34" s="68" t="s">
        <v>161</v>
      </c>
      <c r="O34" s="68" t="s">
        <v>162</v>
      </c>
      <c r="P34" s="68">
        <v>4.5709999999999997</v>
      </c>
      <c r="Q34" s="68">
        <v>4.3280000000000003</v>
      </c>
      <c r="R34" s="68">
        <v>389.5</v>
      </c>
      <c r="S34" s="75">
        <v>11.73</v>
      </c>
      <c r="T34" s="68" t="s">
        <v>242</v>
      </c>
      <c r="U34" s="68" t="s">
        <v>164</v>
      </c>
      <c r="V34" s="68" t="s">
        <v>238</v>
      </c>
      <c r="W34" s="68">
        <v>85</v>
      </c>
      <c r="X34" s="68" t="s">
        <v>155</v>
      </c>
      <c r="Y34" s="68" t="s">
        <v>165</v>
      </c>
      <c r="Z34" s="68" t="s">
        <v>162</v>
      </c>
      <c r="AB34" s="80">
        <v>10000000000</v>
      </c>
      <c r="AC34" s="81">
        <v>11.73</v>
      </c>
      <c r="AD34" s="82">
        <f t="shared" si="0"/>
        <v>6.1538461538461542E-2</v>
      </c>
    </row>
    <row r="35" spans="1:30" x14ac:dyDescent="0.35">
      <c r="A35" s="71">
        <v>2027</v>
      </c>
      <c r="B35" s="69">
        <v>1</v>
      </c>
      <c r="C35" s="72">
        <v>15000000000</v>
      </c>
      <c r="D35" s="76">
        <v>15000000000</v>
      </c>
      <c r="S35" s="75"/>
      <c r="AB35" s="80">
        <v>10000000000</v>
      </c>
      <c r="AC35" s="81">
        <v>8.36</v>
      </c>
      <c r="AD35" s="82">
        <f t="shared" si="0"/>
        <v>6.1538461538461542E-2</v>
      </c>
    </row>
    <row r="36" spans="1:30" x14ac:dyDescent="0.35">
      <c r="A36" s="69" t="s">
        <v>122</v>
      </c>
      <c r="B36" s="69" t="s">
        <v>126</v>
      </c>
      <c r="C36" s="69" t="s">
        <v>127</v>
      </c>
      <c r="D36" s="69" t="s">
        <v>128</v>
      </c>
      <c r="E36" s="69" t="s">
        <v>129</v>
      </c>
      <c r="F36" s="69" t="s">
        <v>130</v>
      </c>
      <c r="G36" s="69" t="s">
        <v>131</v>
      </c>
      <c r="H36" s="69" t="s">
        <v>132</v>
      </c>
      <c r="I36" s="69" t="s">
        <v>133</v>
      </c>
      <c r="J36" s="69" t="s">
        <v>134</v>
      </c>
      <c r="K36" s="69" t="s">
        <v>135</v>
      </c>
      <c r="L36" s="69" t="s">
        <v>136</v>
      </c>
      <c r="M36" s="69" t="s">
        <v>137</v>
      </c>
      <c r="N36" s="69" t="s">
        <v>138</v>
      </c>
      <c r="O36" s="69" t="s">
        <v>139</v>
      </c>
      <c r="P36" s="69" t="s">
        <v>140</v>
      </c>
      <c r="Q36" s="69" t="s">
        <v>141</v>
      </c>
      <c r="R36" s="69" t="s">
        <v>142</v>
      </c>
      <c r="S36" s="73" t="s">
        <v>143</v>
      </c>
      <c r="T36" s="69" t="s">
        <v>144</v>
      </c>
      <c r="U36" s="69" t="s">
        <v>145</v>
      </c>
      <c r="V36" s="69" t="s">
        <v>146</v>
      </c>
      <c r="W36" s="69" t="s">
        <v>147</v>
      </c>
      <c r="X36" s="69" t="s">
        <v>148</v>
      </c>
      <c r="Y36" s="69" t="s">
        <v>149</v>
      </c>
      <c r="Z36" s="69" t="s">
        <v>150</v>
      </c>
      <c r="AB36" s="83">
        <f>SUM(AB21:AB35)</f>
        <v>162500000000</v>
      </c>
      <c r="AD36" s="84"/>
    </row>
    <row r="37" spans="1:30" x14ac:dyDescent="0.35">
      <c r="A37" s="68" t="s">
        <v>243</v>
      </c>
      <c r="C37" s="68" t="s">
        <v>244</v>
      </c>
      <c r="D37" s="74">
        <v>15000000000</v>
      </c>
      <c r="E37" s="74">
        <v>15000000000</v>
      </c>
      <c r="F37" s="68">
        <v>6.6</v>
      </c>
      <c r="G37" s="68" t="s">
        <v>172</v>
      </c>
      <c r="H37" s="68" t="s">
        <v>155</v>
      </c>
      <c r="I37" s="68" t="s">
        <v>156</v>
      </c>
      <c r="J37" s="68" t="s">
        <v>245</v>
      </c>
      <c r="K37" s="68" t="s">
        <v>246</v>
      </c>
      <c r="L37" s="68" t="s">
        <v>247</v>
      </c>
      <c r="M37" s="68" t="s">
        <v>160</v>
      </c>
      <c r="N37" s="68" t="s">
        <v>161</v>
      </c>
      <c r="O37" s="68" t="s">
        <v>162</v>
      </c>
      <c r="P37" s="68" t="s">
        <v>125</v>
      </c>
      <c r="Q37" s="68" t="s">
        <v>125</v>
      </c>
      <c r="R37" s="68" t="s">
        <v>125</v>
      </c>
      <c r="S37" s="75" t="s">
        <v>125</v>
      </c>
      <c r="T37" s="68" t="s">
        <v>125</v>
      </c>
      <c r="U37" s="68" t="s">
        <v>125</v>
      </c>
      <c r="W37" s="68" t="s">
        <v>125</v>
      </c>
      <c r="X37" s="68" t="s">
        <v>155</v>
      </c>
      <c r="Y37" s="68" t="s">
        <v>165</v>
      </c>
      <c r="Z37" s="68" t="s">
        <v>162</v>
      </c>
    </row>
    <row r="38" spans="1:30" ht="21" x14ac:dyDescent="0.5">
      <c r="A38" s="71">
        <v>2031</v>
      </c>
      <c r="B38" s="69">
        <v>1</v>
      </c>
      <c r="C38" s="72">
        <v>10000000000</v>
      </c>
      <c r="D38" s="76">
        <v>10000000000</v>
      </c>
      <c r="S38" s="75"/>
      <c r="AB38" s="69" t="s">
        <v>248</v>
      </c>
      <c r="AC38" s="85">
        <f>SUMPRODUCT(AC21:AC35,AD21:AD35)/100</f>
        <v>8.4015384615384631E-2</v>
      </c>
    </row>
    <row r="39" spans="1:30" x14ac:dyDescent="0.35">
      <c r="A39" s="69" t="s">
        <v>122</v>
      </c>
      <c r="B39" s="69" t="s">
        <v>126</v>
      </c>
      <c r="C39" s="69" t="s">
        <v>127</v>
      </c>
      <c r="D39" s="69" t="s">
        <v>128</v>
      </c>
      <c r="E39" s="69" t="s">
        <v>129</v>
      </c>
      <c r="F39" s="69" t="s">
        <v>130</v>
      </c>
      <c r="G39" s="69" t="s">
        <v>131</v>
      </c>
      <c r="H39" s="69" t="s">
        <v>132</v>
      </c>
      <c r="I39" s="69" t="s">
        <v>133</v>
      </c>
      <c r="J39" s="69" t="s">
        <v>134</v>
      </c>
      <c r="K39" s="69" t="s">
        <v>135</v>
      </c>
      <c r="L39" s="69" t="s">
        <v>136</v>
      </c>
      <c r="M39" s="69" t="s">
        <v>137</v>
      </c>
      <c r="N39" s="69" t="s">
        <v>138</v>
      </c>
      <c r="O39" s="69" t="s">
        <v>139</v>
      </c>
      <c r="P39" s="69" t="s">
        <v>140</v>
      </c>
      <c r="Q39" s="69" t="s">
        <v>141</v>
      </c>
      <c r="R39" s="69" t="s">
        <v>142</v>
      </c>
      <c r="S39" s="73" t="s">
        <v>143</v>
      </c>
      <c r="T39" s="69" t="s">
        <v>144</v>
      </c>
      <c r="U39" s="69" t="s">
        <v>145</v>
      </c>
      <c r="V39" s="69" t="s">
        <v>146</v>
      </c>
      <c r="W39" s="69" t="s">
        <v>147</v>
      </c>
      <c r="X39" s="69" t="s">
        <v>148</v>
      </c>
      <c r="Y39" s="69" t="s">
        <v>149</v>
      </c>
      <c r="Z39" s="69" t="s">
        <v>150</v>
      </c>
      <c r="AB39" s="68" t="s">
        <v>249</v>
      </c>
    </row>
    <row r="40" spans="1:30" x14ac:dyDescent="0.35">
      <c r="A40" s="68" t="s">
        <v>250</v>
      </c>
      <c r="C40" s="68" t="s">
        <v>251</v>
      </c>
      <c r="D40" s="74">
        <v>10000000000</v>
      </c>
      <c r="E40" s="74">
        <v>10000000000</v>
      </c>
      <c r="F40" s="68">
        <v>7.5</v>
      </c>
      <c r="G40" s="68" t="s">
        <v>154</v>
      </c>
      <c r="H40" s="68" t="s">
        <v>155</v>
      </c>
      <c r="I40" s="68" t="s">
        <v>156</v>
      </c>
      <c r="J40" s="68" t="s">
        <v>252</v>
      </c>
      <c r="K40" s="68" t="s">
        <v>253</v>
      </c>
      <c r="L40" s="68" t="s">
        <v>254</v>
      </c>
      <c r="M40" s="68" t="s">
        <v>160</v>
      </c>
      <c r="N40" s="68" t="s">
        <v>161</v>
      </c>
      <c r="O40" s="68" t="s">
        <v>162</v>
      </c>
      <c r="P40" s="68">
        <v>7.431</v>
      </c>
      <c r="Q40" s="68">
        <v>0.89300000000000002</v>
      </c>
      <c r="R40" s="68">
        <v>636.1</v>
      </c>
      <c r="S40" s="75">
        <v>8.36</v>
      </c>
      <c r="T40" s="68" t="s">
        <v>163</v>
      </c>
      <c r="U40" s="68" t="s">
        <v>164</v>
      </c>
      <c r="V40" s="68" t="s">
        <v>251</v>
      </c>
      <c r="W40" s="68">
        <v>94.91</v>
      </c>
      <c r="X40" s="68" t="s">
        <v>155</v>
      </c>
      <c r="Y40" s="68" t="s">
        <v>165</v>
      </c>
      <c r="Z40" s="68" t="s">
        <v>162</v>
      </c>
    </row>
    <row r="41" spans="1:30" x14ac:dyDescent="0.35">
      <c r="A41" s="71" t="s">
        <v>255</v>
      </c>
      <c r="B41" s="69">
        <v>1</v>
      </c>
      <c r="C41" s="72">
        <v>3500000000</v>
      </c>
      <c r="D41" s="76">
        <v>3500000000</v>
      </c>
    </row>
    <row r="42" spans="1:30" x14ac:dyDescent="0.35">
      <c r="A42" s="69" t="s">
        <v>122</v>
      </c>
      <c r="B42" s="69" t="s">
        <v>126</v>
      </c>
      <c r="C42" s="69" t="s">
        <v>127</v>
      </c>
      <c r="D42" s="69" t="s">
        <v>128</v>
      </c>
      <c r="E42" s="69" t="s">
        <v>129</v>
      </c>
      <c r="F42" s="69" t="s">
        <v>130</v>
      </c>
      <c r="G42" s="69" t="s">
        <v>131</v>
      </c>
      <c r="H42" s="69" t="s">
        <v>132</v>
      </c>
      <c r="I42" s="69" t="s">
        <v>133</v>
      </c>
      <c r="J42" s="69" t="s">
        <v>134</v>
      </c>
      <c r="K42" s="69" t="s">
        <v>135</v>
      </c>
      <c r="L42" s="69" t="s">
        <v>136</v>
      </c>
      <c r="M42" s="69" t="s">
        <v>137</v>
      </c>
      <c r="N42" s="69" t="s">
        <v>138</v>
      </c>
      <c r="O42" s="69" t="s">
        <v>139</v>
      </c>
      <c r="P42" s="69" t="s">
        <v>140</v>
      </c>
      <c r="Q42" s="69" t="s">
        <v>141</v>
      </c>
      <c r="R42" s="69" t="s">
        <v>142</v>
      </c>
      <c r="S42" s="69" t="s">
        <v>143</v>
      </c>
      <c r="T42" s="69" t="s">
        <v>144</v>
      </c>
      <c r="U42" s="69" t="s">
        <v>145</v>
      </c>
      <c r="V42" s="69" t="s">
        <v>146</v>
      </c>
      <c r="W42" s="69" t="s">
        <v>147</v>
      </c>
      <c r="X42" s="69" t="s">
        <v>148</v>
      </c>
      <c r="Y42" s="69" t="s">
        <v>149</v>
      </c>
      <c r="Z42" s="69" t="s">
        <v>150</v>
      </c>
    </row>
    <row r="43" spans="1:30" x14ac:dyDescent="0.35">
      <c r="A43" s="68" t="s">
        <v>256</v>
      </c>
      <c r="C43" s="68" t="s">
        <v>257</v>
      </c>
      <c r="D43" s="74">
        <v>3500000000</v>
      </c>
      <c r="E43" s="74">
        <v>3500000000</v>
      </c>
      <c r="F43" s="68">
        <v>13</v>
      </c>
      <c r="G43" s="68" t="s">
        <v>258</v>
      </c>
      <c r="H43" s="68" t="s">
        <v>155</v>
      </c>
      <c r="I43" s="68" t="s">
        <v>156</v>
      </c>
      <c r="J43" s="68" t="s">
        <v>259</v>
      </c>
      <c r="K43" s="68" t="s">
        <v>260</v>
      </c>
      <c r="L43" s="68" t="s">
        <v>261</v>
      </c>
      <c r="M43" s="68" t="s">
        <v>262</v>
      </c>
      <c r="N43" s="68" t="s">
        <v>161</v>
      </c>
      <c r="O43" s="68" t="s">
        <v>162</v>
      </c>
      <c r="P43" s="68" t="s">
        <v>125</v>
      </c>
      <c r="Q43" s="68" t="s">
        <v>125</v>
      </c>
      <c r="R43" s="68" t="s">
        <v>125</v>
      </c>
      <c r="S43" s="68" t="s">
        <v>125</v>
      </c>
      <c r="T43" s="68" t="s">
        <v>125</v>
      </c>
      <c r="U43" s="68" t="s">
        <v>125</v>
      </c>
      <c r="W43" s="68" t="s">
        <v>125</v>
      </c>
      <c r="X43" s="68" t="s">
        <v>155</v>
      </c>
      <c r="Y43" s="68" t="s">
        <v>263</v>
      </c>
      <c r="Z43" s="68" t="s">
        <v>162</v>
      </c>
    </row>
    <row r="44" spans="1:30" x14ac:dyDescent="0.35">
      <c r="A44" s="69" t="s">
        <v>69</v>
      </c>
      <c r="B44" s="72">
        <v>17</v>
      </c>
      <c r="C44" s="72">
        <v>181000000000</v>
      </c>
      <c r="D44" s="76">
        <v>181000000000</v>
      </c>
    </row>
    <row r="45" spans="1:30" x14ac:dyDescent="0.35">
      <c r="A45" s="96" t="s">
        <v>182</v>
      </c>
      <c r="B45" s="96" t="s">
        <v>182</v>
      </c>
      <c r="C45" s="96" t="s">
        <v>182</v>
      </c>
      <c r="D45" s="96" t="s">
        <v>182</v>
      </c>
      <c r="E45" s="96" t="s">
        <v>182</v>
      </c>
      <c r="F45" s="96" t="s">
        <v>182</v>
      </c>
      <c r="G45" s="96" t="s">
        <v>182</v>
      </c>
      <c r="H45" s="96" t="s">
        <v>182</v>
      </c>
      <c r="I45" s="96" t="s">
        <v>182</v>
      </c>
      <c r="J45" s="96" t="s">
        <v>182</v>
      </c>
      <c r="K45" s="96" t="s">
        <v>182</v>
      </c>
      <c r="L45" s="96" t="s">
        <v>182</v>
      </c>
      <c r="M45" s="96" t="s">
        <v>182</v>
      </c>
      <c r="N45" s="96" t="s">
        <v>182</v>
      </c>
      <c r="O45" s="96" t="s">
        <v>182</v>
      </c>
      <c r="P45" s="96" t="s">
        <v>182</v>
      </c>
      <c r="Q45" s="96" t="s">
        <v>182</v>
      </c>
      <c r="R45" s="96" t="s">
        <v>182</v>
      </c>
      <c r="S45" s="96" t="s">
        <v>182</v>
      </c>
      <c r="T45" s="96" t="s">
        <v>182</v>
      </c>
      <c r="U45" s="96" t="s">
        <v>182</v>
      </c>
      <c r="V45" s="96" t="s">
        <v>182</v>
      </c>
      <c r="W45" s="96" t="s">
        <v>182</v>
      </c>
      <c r="X45" s="96" t="s">
        <v>182</v>
      </c>
      <c r="Y45" s="96" t="s">
        <v>182</v>
      </c>
      <c r="Z45" s="96" t="s">
        <v>182</v>
      </c>
    </row>
    <row r="46" spans="1:30" x14ac:dyDescent="0.35">
      <c r="A46" s="69" t="s">
        <v>118</v>
      </c>
      <c r="B46" s="69" t="s">
        <v>119</v>
      </c>
      <c r="C46" s="69" t="s">
        <v>120</v>
      </c>
      <c r="D46" s="69" t="s">
        <v>121</v>
      </c>
    </row>
    <row r="47" spans="1:30" x14ac:dyDescent="0.35">
      <c r="A47" s="71">
        <v>2020</v>
      </c>
      <c r="B47" s="69">
        <v>2</v>
      </c>
      <c r="C47" s="72">
        <v>22177116790</v>
      </c>
      <c r="D47" s="72">
        <v>54198750000</v>
      </c>
    </row>
    <row r="48" spans="1:30" x14ac:dyDescent="0.35">
      <c r="A48" s="69" t="s">
        <v>122</v>
      </c>
      <c r="B48" s="69" t="s">
        <v>126</v>
      </c>
      <c r="C48" s="69" t="s">
        <v>127</v>
      </c>
      <c r="D48" s="69" t="s">
        <v>128</v>
      </c>
      <c r="E48" s="69" t="s">
        <v>129</v>
      </c>
      <c r="F48" s="69" t="s">
        <v>130</v>
      </c>
      <c r="G48" s="69" t="s">
        <v>131</v>
      </c>
      <c r="H48" s="69" t="s">
        <v>132</v>
      </c>
      <c r="I48" s="69" t="s">
        <v>133</v>
      </c>
      <c r="J48" s="69" t="s">
        <v>134</v>
      </c>
      <c r="K48" s="69" t="s">
        <v>135</v>
      </c>
      <c r="L48" s="69" t="s">
        <v>136</v>
      </c>
      <c r="M48" s="69" t="s">
        <v>137</v>
      </c>
      <c r="N48" s="69" t="s">
        <v>138</v>
      </c>
      <c r="O48" s="69" t="s">
        <v>139</v>
      </c>
      <c r="P48" s="69" t="s">
        <v>140</v>
      </c>
      <c r="Q48" s="69" t="s">
        <v>141</v>
      </c>
      <c r="R48" s="69" t="s">
        <v>142</v>
      </c>
      <c r="S48" s="69" t="s">
        <v>143</v>
      </c>
      <c r="T48" s="69" t="s">
        <v>144</v>
      </c>
      <c r="U48" s="69" t="s">
        <v>145</v>
      </c>
      <c r="V48" s="69" t="s">
        <v>146</v>
      </c>
      <c r="W48" s="69" t="s">
        <v>147</v>
      </c>
      <c r="X48" s="69" t="s">
        <v>148</v>
      </c>
      <c r="Y48" s="69" t="s">
        <v>149</v>
      </c>
      <c r="Z48" s="69" t="s">
        <v>150</v>
      </c>
    </row>
    <row r="49" spans="1:26" x14ac:dyDescent="0.35">
      <c r="A49" s="68" t="s">
        <v>264</v>
      </c>
      <c r="B49" s="68" t="s">
        <v>265</v>
      </c>
      <c r="C49" s="68" t="s">
        <v>266</v>
      </c>
      <c r="D49" s="74">
        <v>22177116790</v>
      </c>
      <c r="E49" s="74">
        <v>54198750000</v>
      </c>
      <c r="F49" s="68">
        <v>8.625</v>
      </c>
      <c r="G49" s="68" t="s">
        <v>172</v>
      </c>
      <c r="H49" s="68" t="s">
        <v>267</v>
      </c>
      <c r="I49" s="68" t="s">
        <v>268</v>
      </c>
      <c r="J49" s="68" t="s">
        <v>269</v>
      </c>
      <c r="K49" s="68" t="s">
        <v>270</v>
      </c>
      <c r="L49" s="68" t="s">
        <v>271</v>
      </c>
      <c r="M49" s="68" t="s">
        <v>272</v>
      </c>
      <c r="N49" s="68" t="s">
        <v>273</v>
      </c>
      <c r="O49" s="68" t="s">
        <v>162</v>
      </c>
      <c r="P49" s="68">
        <v>0.25900000000000001</v>
      </c>
      <c r="Q49" s="68">
        <v>0.25900000000000001</v>
      </c>
      <c r="R49" s="68">
        <v>723.3</v>
      </c>
      <c r="S49" s="75">
        <v>7.5060000000000002</v>
      </c>
      <c r="T49" s="68" t="s">
        <v>163</v>
      </c>
      <c r="U49" s="68" t="s">
        <v>164</v>
      </c>
      <c r="V49" s="68" t="s">
        <v>266</v>
      </c>
      <c r="W49" s="68">
        <v>100.25</v>
      </c>
      <c r="X49" s="68" t="s">
        <v>274</v>
      </c>
      <c r="Y49" s="68" t="s">
        <v>165</v>
      </c>
      <c r="Z49" s="68" t="s">
        <v>162</v>
      </c>
    </row>
    <row r="50" spans="1:26" x14ac:dyDescent="0.35">
      <c r="A50" s="68" t="s">
        <v>264</v>
      </c>
      <c r="C50" s="68" t="s">
        <v>266</v>
      </c>
      <c r="D50" s="74">
        <v>22177116790</v>
      </c>
      <c r="E50" s="74">
        <v>54198750000</v>
      </c>
      <c r="F50" s="68">
        <v>8.625</v>
      </c>
      <c r="G50" s="68" t="s">
        <v>172</v>
      </c>
      <c r="H50" s="68" t="s">
        <v>275</v>
      </c>
      <c r="I50" s="68" t="s">
        <v>268</v>
      </c>
      <c r="J50" s="68" t="s">
        <v>276</v>
      </c>
      <c r="K50" s="68" t="s">
        <v>277</v>
      </c>
      <c r="L50" s="68" t="s">
        <v>271</v>
      </c>
      <c r="M50" s="68" t="s">
        <v>272</v>
      </c>
      <c r="N50" s="68" t="s">
        <v>273</v>
      </c>
      <c r="O50" s="68" t="s">
        <v>162</v>
      </c>
      <c r="P50" s="68">
        <v>0.25900000000000001</v>
      </c>
      <c r="Q50" s="68">
        <v>0.254</v>
      </c>
      <c r="R50" s="68">
        <v>722.9</v>
      </c>
      <c r="S50" s="75">
        <v>7.5720000000000001</v>
      </c>
      <c r="T50" s="68" t="s">
        <v>278</v>
      </c>
      <c r="U50" s="68" t="s">
        <v>164</v>
      </c>
      <c r="V50" s="68" t="s">
        <v>266</v>
      </c>
      <c r="W50" s="68">
        <v>100.25</v>
      </c>
      <c r="X50" s="68" t="s">
        <v>274</v>
      </c>
      <c r="Y50" s="68" t="s">
        <v>165</v>
      </c>
      <c r="Z50" s="68" t="s">
        <v>162</v>
      </c>
    </row>
    <row r="51" spans="1:26" x14ac:dyDescent="0.35">
      <c r="A51" s="71">
        <v>2023</v>
      </c>
      <c r="B51" s="69">
        <v>2</v>
      </c>
      <c r="C51" s="72">
        <v>36132500000</v>
      </c>
      <c r="D51" s="72">
        <v>36132500000</v>
      </c>
      <c r="S51" s="75"/>
    </row>
    <row r="52" spans="1:26" x14ac:dyDescent="0.35">
      <c r="A52" s="69" t="s">
        <v>122</v>
      </c>
      <c r="B52" s="69" t="s">
        <v>126</v>
      </c>
      <c r="C52" s="69" t="s">
        <v>127</v>
      </c>
      <c r="D52" s="69" t="s">
        <v>128</v>
      </c>
      <c r="E52" s="69" t="s">
        <v>129</v>
      </c>
      <c r="F52" s="69" t="s">
        <v>130</v>
      </c>
      <c r="G52" s="69" t="s">
        <v>131</v>
      </c>
      <c r="H52" s="69" t="s">
        <v>132</v>
      </c>
      <c r="I52" s="69" t="s">
        <v>133</v>
      </c>
      <c r="J52" s="69" t="s">
        <v>134</v>
      </c>
      <c r="K52" s="69" t="s">
        <v>135</v>
      </c>
      <c r="L52" s="69" t="s">
        <v>136</v>
      </c>
      <c r="M52" s="69" t="s">
        <v>137</v>
      </c>
      <c r="N52" s="69" t="s">
        <v>138</v>
      </c>
      <c r="O52" s="69" t="s">
        <v>139</v>
      </c>
      <c r="P52" s="69" t="s">
        <v>140</v>
      </c>
      <c r="Q52" s="69" t="s">
        <v>141</v>
      </c>
      <c r="R52" s="69" t="s">
        <v>142</v>
      </c>
      <c r="S52" s="73" t="s">
        <v>143</v>
      </c>
      <c r="T52" s="69" t="s">
        <v>144</v>
      </c>
      <c r="U52" s="69" t="s">
        <v>145</v>
      </c>
      <c r="V52" s="69" t="s">
        <v>146</v>
      </c>
      <c r="W52" s="69" t="s">
        <v>147</v>
      </c>
      <c r="X52" s="69" t="s">
        <v>148</v>
      </c>
      <c r="Y52" s="69" t="s">
        <v>149</v>
      </c>
      <c r="Z52" s="69" t="s">
        <v>150</v>
      </c>
    </row>
    <row r="53" spans="1:26" x14ac:dyDescent="0.35">
      <c r="A53" s="68" t="s">
        <v>279</v>
      </c>
      <c r="B53" s="68" t="s">
        <v>265</v>
      </c>
      <c r="C53" s="68" t="s">
        <v>280</v>
      </c>
      <c r="D53" s="74">
        <v>36132500000</v>
      </c>
      <c r="E53" s="74">
        <v>36132500000</v>
      </c>
      <c r="F53" s="68">
        <v>5</v>
      </c>
      <c r="G53" s="68" t="s">
        <v>172</v>
      </c>
      <c r="H53" s="68" t="s">
        <v>267</v>
      </c>
      <c r="I53" s="68" t="s">
        <v>268</v>
      </c>
      <c r="J53" s="68" t="s">
        <v>281</v>
      </c>
      <c r="K53" s="68" t="s">
        <v>282</v>
      </c>
      <c r="L53" s="68" t="s">
        <v>283</v>
      </c>
      <c r="M53" s="68" t="s">
        <v>284</v>
      </c>
      <c r="N53" s="68" t="s">
        <v>273</v>
      </c>
      <c r="O53" s="68" t="s">
        <v>162</v>
      </c>
      <c r="P53" s="68">
        <v>2.911</v>
      </c>
      <c r="Q53" s="68">
        <v>2.911</v>
      </c>
      <c r="R53" s="68">
        <v>302.60000000000002</v>
      </c>
      <c r="S53" s="75">
        <v>3.5819999999999999</v>
      </c>
      <c r="T53" s="68" t="s">
        <v>163</v>
      </c>
      <c r="U53" s="68" t="s">
        <v>164</v>
      </c>
      <c r="V53" s="68" t="s">
        <v>280</v>
      </c>
      <c r="W53" s="68">
        <v>104.25</v>
      </c>
      <c r="X53" s="68" t="s">
        <v>274</v>
      </c>
      <c r="Y53" s="68" t="s">
        <v>165</v>
      </c>
      <c r="Z53" s="68" t="s">
        <v>162</v>
      </c>
    </row>
    <row r="54" spans="1:26" x14ac:dyDescent="0.35">
      <c r="A54" s="68" t="s">
        <v>279</v>
      </c>
      <c r="C54" s="68" t="s">
        <v>280</v>
      </c>
      <c r="D54" s="74">
        <v>36132500000</v>
      </c>
      <c r="E54" s="74">
        <v>36132500000</v>
      </c>
      <c r="F54" s="68">
        <v>5</v>
      </c>
      <c r="G54" s="68" t="s">
        <v>172</v>
      </c>
      <c r="H54" s="68" t="s">
        <v>275</v>
      </c>
      <c r="I54" s="68" t="s">
        <v>268</v>
      </c>
      <c r="J54" s="68" t="s">
        <v>285</v>
      </c>
      <c r="K54" s="68" t="s">
        <v>286</v>
      </c>
      <c r="L54" s="68" t="s">
        <v>283</v>
      </c>
      <c r="M54" s="68" t="s">
        <v>284</v>
      </c>
      <c r="N54" s="68" t="s">
        <v>273</v>
      </c>
      <c r="O54" s="68" t="s">
        <v>162</v>
      </c>
      <c r="P54" s="68">
        <v>2.911</v>
      </c>
      <c r="Q54" s="68">
        <v>2.911</v>
      </c>
      <c r="R54" s="68">
        <v>298</v>
      </c>
      <c r="S54" s="75">
        <v>3.5819999999999999</v>
      </c>
      <c r="T54" s="68" t="s">
        <v>278</v>
      </c>
      <c r="U54" s="68" t="s">
        <v>164</v>
      </c>
      <c r="V54" s="68" t="s">
        <v>280</v>
      </c>
      <c r="W54" s="68">
        <v>104.25</v>
      </c>
      <c r="X54" s="68" t="s">
        <v>274</v>
      </c>
      <c r="Y54" s="68" t="s">
        <v>165</v>
      </c>
      <c r="Z54" s="68" t="s">
        <v>162</v>
      </c>
    </row>
    <row r="55" spans="1:26" x14ac:dyDescent="0.35">
      <c r="A55" s="71">
        <v>2025</v>
      </c>
      <c r="B55" s="69">
        <v>1</v>
      </c>
      <c r="C55" s="72">
        <v>36132500000</v>
      </c>
      <c r="D55" s="72">
        <v>36132500000</v>
      </c>
      <c r="S55" s="75"/>
    </row>
    <row r="56" spans="1:26" x14ac:dyDescent="0.35">
      <c r="A56" s="69" t="s">
        <v>122</v>
      </c>
      <c r="B56" s="69" t="s">
        <v>126</v>
      </c>
      <c r="C56" s="69" t="s">
        <v>127</v>
      </c>
      <c r="D56" s="69" t="s">
        <v>128</v>
      </c>
      <c r="E56" s="69" t="s">
        <v>129</v>
      </c>
      <c r="F56" s="69" t="s">
        <v>130</v>
      </c>
      <c r="G56" s="69" t="s">
        <v>131</v>
      </c>
      <c r="H56" s="69" t="s">
        <v>132</v>
      </c>
      <c r="I56" s="69" t="s">
        <v>133</v>
      </c>
      <c r="J56" s="69" t="s">
        <v>134</v>
      </c>
      <c r="K56" s="69" t="s">
        <v>135</v>
      </c>
      <c r="L56" s="69" t="s">
        <v>136</v>
      </c>
      <c r="M56" s="69" t="s">
        <v>137</v>
      </c>
      <c r="N56" s="69" t="s">
        <v>138</v>
      </c>
      <c r="O56" s="69" t="s">
        <v>139</v>
      </c>
      <c r="P56" s="69" t="s">
        <v>140</v>
      </c>
      <c r="Q56" s="69" t="s">
        <v>141</v>
      </c>
      <c r="R56" s="69" t="s">
        <v>142</v>
      </c>
      <c r="S56" s="73" t="s">
        <v>143</v>
      </c>
      <c r="T56" s="69" t="s">
        <v>144</v>
      </c>
      <c r="U56" s="69" t="s">
        <v>145</v>
      </c>
      <c r="V56" s="69" t="s">
        <v>146</v>
      </c>
      <c r="W56" s="69" t="s">
        <v>147</v>
      </c>
      <c r="X56" s="69" t="s">
        <v>148</v>
      </c>
      <c r="Y56" s="69" t="s">
        <v>149</v>
      </c>
      <c r="Z56" s="69" t="s">
        <v>150</v>
      </c>
    </row>
    <row r="57" spans="1:26" x14ac:dyDescent="0.35">
      <c r="A57" s="68" t="s">
        <v>287</v>
      </c>
      <c r="C57" s="68" t="s">
        <v>288</v>
      </c>
      <c r="D57" s="74">
        <v>36132500000</v>
      </c>
      <c r="E57" s="74">
        <v>36132500000</v>
      </c>
      <c r="F57" s="68">
        <v>6.2</v>
      </c>
      <c r="G57" s="68" t="s">
        <v>172</v>
      </c>
      <c r="H57" s="68" t="s">
        <v>275</v>
      </c>
      <c r="I57" s="68" t="s">
        <v>268</v>
      </c>
      <c r="J57" s="68" t="s">
        <v>289</v>
      </c>
      <c r="K57" s="68" t="s">
        <v>290</v>
      </c>
      <c r="L57" s="68" t="s">
        <v>291</v>
      </c>
      <c r="M57" s="68" t="s">
        <v>284</v>
      </c>
      <c r="N57" s="68" t="s">
        <v>273</v>
      </c>
      <c r="O57" s="68" t="s">
        <v>162</v>
      </c>
      <c r="P57" s="68">
        <v>4.0620000000000003</v>
      </c>
      <c r="Q57" s="68">
        <v>4.0659999999999998</v>
      </c>
      <c r="R57" s="68">
        <v>787.3</v>
      </c>
      <c r="S57" s="75">
        <v>8.5809999999999995</v>
      </c>
      <c r="T57" s="68" t="s">
        <v>278</v>
      </c>
      <c r="U57" s="68" t="s">
        <v>164</v>
      </c>
      <c r="V57" s="68" t="s">
        <v>288</v>
      </c>
      <c r="W57" s="68">
        <v>90.625</v>
      </c>
      <c r="X57" s="68" t="s">
        <v>292</v>
      </c>
      <c r="Y57" s="68" t="s">
        <v>165</v>
      </c>
      <c r="Z57" s="68" t="s">
        <v>162</v>
      </c>
    </row>
    <row r="58" spans="1:26" x14ac:dyDescent="0.35">
      <c r="A58" s="69" t="s">
        <v>69</v>
      </c>
      <c r="B58" s="72">
        <v>5</v>
      </c>
      <c r="C58" s="72">
        <v>94442116790</v>
      </c>
      <c r="D58" s="72">
        <v>126463750000</v>
      </c>
    </row>
    <row r="59" spans="1:26" x14ac:dyDescent="0.35">
      <c r="A59" s="69" t="s">
        <v>189</v>
      </c>
    </row>
    <row r="60" spans="1:26" x14ac:dyDescent="0.35">
      <c r="A60" s="69" t="s">
        <v>136</v>
      </c>
      <c r="B60" s="69" t="s">
        <v>293</v>
      </c>
      <c r="C60" s="69" t="s">
        <v>129</v>
      </c>
      <c r="D60" s="69" t="s">
        <v>294</v>
      </c>
    </row>
    <row r="61" spans="1:26" x14ac:dyDescent="0.35">
      <c r="A61" s="69" t="s">
        <v>295</v>
      </c>
      <c r="B61" s="69" t="s">
        <v>296</v>
      </c>
      <c r="C61" s="72">
        <v>46647057500</v>
      </c>
      <c r="D61" s="72">
        <v>1</v>
      </c>
    </row>
    <row r="62" spans="1:26" x14ac:dyDescent="0.35">
      <c r="A62" s="69" t="s">
        <v>297</v>
      </c>
      <c r="B62" s="69" t="s">
        <v>127</v>
      </c>
      <c r="C62" s="69" t="s">
        <v>298</v>
      </c>
      <c r="D62" s="69" t="s">
        <v>299</v>
      </c>
      <c r="E62" s="69" t="s">
        <v>133</v>
      </c>
      <c r="F62" s="69" t="s">
        <v>136</v>
      </c>
      <c r="G62" s="69" t="s">
        <v>300</v>
      </c>
      <c r="H62" s="69" t="s">
        <v>301</v>
      </c>
      <c r="I62" s="69" t="s">
        <v>302</v>
      </c>
      <c r="J62" s="69" t="s">
        <v>303</v>
      </c>
      <c r="K62" s="69" t="s">
        <v>304</v>
      </c>
    </row>
    <row r="63" spans="1:26" x14ac:dyDescent="0.35">
      <c r="A63" s="68" t="s">
        <v>305</v>
      </c>
      <c r="B63" s="68" t="s">
        <v>306</v>
      </c>
      <c r="C63" s="74">
        <v>0</v>
      </c>
      <c r="D63" s="68" t="s">
        <v>155</v>
      </c>
      <c r="E63" s="68" t="s">
        <v>307</v>
      </c>
      <c r="F63" s="68" t="s">
        <v>308</v>
      </c>
      <c r="G63" s="68" t="s">
        <v>309</v>
      </c>
      <c r="H63" s="68" t="s">
        <v>125</v>
      </c>
      <c r="I63" s="68" t="s">
        <v>125</v>
      </c>
      <c r="J63" s="68" t="s">
        <v>125</v>
      </c>
      <c r="K63" s="68" t="s">
        <v>125</v>
      </c>
    </row>
    <row r="64" spans="1:26" x14ac:dyDescent="0.35">
      <c r="A64" s="69" t="s">
        <v>310</v>
      </c>
      <c r="B64" s="69" t="s">
        <v>311</v>
      </c>
      <c r="C64" s="72">
        <v>54198750000</v>
      </c>
      <c r="D64" s="72">
        <v>1</v>
      </c>
    </row>
    <row r="65" spans="1:11" x14ac:dyDescent="0.35">
      <c r="A65" s="69" t="s">
        <v>297</v>
      </c>
      <c r="B65" s="69" t="s">
        <v>127</v>
      </c>
      <c r="C65" s="69" t="s">
        <v>298</v>
      </c>
      <c r="D65" s="69" t="s">
        <v>299</v>
      </c>
      <c r="E65" s="69" t="s">
        <v>133</v>
      </c>
      <c r="F65" s="69" t="s">
        <v>136</v>
      </c>
      <c r="G65" s="69" t="s">
        <v>300</v>
      </c>
      <c r="H65" s="69" t="s">
        <v>301</v>
      </c>
      <c r="I65" s="69" t="s">
        <v>302</v>
      </c>
      <c r="J65" s="69" t="s">
        <v>303</v>
      </c>
      <c r="K65" s="69" t="s">
        <v>304</v>
      </c>
    </row>
    <row r="66" spans="1:11" x14ac:dyDescent="0.35">
      <c r="A66" s="68" t="s">
        <v>305</v>
      </c>
      <c r="B66" s="68" t="s">
        <v>266</v>
      </c>
      <c r="C66" s="74">
        <v>0</v>
      </c>
      <c r="D66" s="68" t="s">
        <v>155</v>
      </c>
      <c r="E66" s="68" t="s">
        <v>307</v>
      </c>
      <c r="F66" s="68" t="s">
        <v>312</v>
      </c>
      <c r="G66" s="68" t="s">
        <v>313</v>
      </c>
      <c r="H66" s="68" t="s">
        <v>125</v>
      </c>
      <c r="I66" s="68" t="s">
        <v>125</v>
      </c>
      <c r="J66" s="68" t="s">
        <v>125</v>
      </c>
      <c r="K66" s="68" t="s">
        <v>125</v>
      </c>
    </row>
    <row r="67" spans="1:11" x14ac:dyDescent="0.35">
      <c r="A67" s="69" t="s">
        <v>314</v>
      </c>
      <c r="B67" s="69" t="s">
        <v>296</v>
      </c>
      <c r="C67" s="72">
        <v>21679500000</v>
      </c>
      <c r="D67" s="72">
        <v>1</v>
      </c>
    </row>
    <row r="68" spans="1:11" x14ac:dyDescent="0.35">
      <c r="A68" s="69" t="s">
        <v>297</v>
      </c>
      <c r="B68" s="69" t="s">
        <v>127</v>
      </c>
      <c r="C68" s="69" t="s">
        <v>298</v>
      </c>
      <c r="D68" s="69" t="s">
        <v>299</v>
      </c>
      <c r="E68" s="69" t="s">
        <v>133</v>
      </c>
      <c r="F68" s="69" t="s">
        <v>136</v>
      </c>
      <c r="G68" s="69" t="s">
        <v>300</v>
      </c>
      <c r="H68" s="69" t="s">
        <v>301</v>
      </c>
      <c r="I68" s="69" t="s">
        <v>302</v>
      </c>
      <c r="J68" s="69" t="s">
        <v>303</v>
      </c>
      <c r="K68" s="69" t="s">
        <v>304</v>
      </c>
    </row>
    <row r="69" spans="1:11" x14ac:dyDescent="0.35">
      <c r="A69" s="68" t="s">
        <v>315</v>
      </c>
      <c r="B69" s="68" t="s">
        <v>316</v>
      </c>
      <c r="C69" s="74">
        <v>0</v>
      </c>
      <c r="D69" s="68" t="s">
        <v>155</v>
      </c>
      <c r="E69" s="68" t="s">
        <v>307</v>
      </c>
      <c r="F69" s="68" t="s">
        <v>317</v>
      </c>
      <c r="G69" s="68" t="s">
        <v>125</v>
      </c>
      <c r="H69" s="68" t="s">
        <v>125</v>
      </c>
      <c r="I69" s="68" t="s">
        <v>125</v>
      </c>
      <c r="J69" s="68" t="s">
        <v>125</v>
      </c>
      <c r="K69" s="68" t="s">
        <v>125</v>
      </c>
    </row>
    <row r="70" spans="1:11" x14ac:dyDescent="0.35">
      <c r="A70" s="69" t="s">
        <v>318</v>
      </c>
      <c r="B70" s="69" t="s">
        <v>311</v>
      </c>
      <c r="C70" s="72">
        <v>30000000000</v>
      </c>
      <c r="D70" s="72">
        <v>1</v>
      </c>
    </row>
    <row r="71" spans="1:11" x14ac:dyDescent="0.35">
      <c r="A71" s="69" t="s">
        <v>297</v>
      </c>
      <c r="B71" s="69" t="s">
        <v>127</v>
      </c>
      <c r="C71" s="69" t="s">
        <v>298</v>
      </c>
      <c r="D71" s="69" t="s">
        <v>299</v>
      </c>
      <c r="E71" s="69" t="s">
        <v>133</v>
      </c>
      <c r="F71" s="69" t="s">
        <v>136</v>
      </c>
      <c r="G71" s="69" t="s">
        <v>300</v>
      </c>
      <c r="H71" s="69" t="s">
        <v>301</v>
      </c>
      <c r="I71" s="69" t="s">
        <v>302</v>
      </c>
      <c r="J71" s="69" t="s">
        <v>303</v>
      </c>
      <c r="K71" s="69" t="s">
        <v>304</v>
      </c>
    </row>
    <row r="72" spans="1:11" x14ac:dyDescent="0.35">
      <c r="A72" s="68" t="s">
        <v>319</v>
      </c>
      <c r="B72" s="68" t="s">
        <v>320</v>
      </c>
      <c r="C72" s="74"/>
      <c r="D72" s="68" t="s">
        <v>155</v>
      </c>
      <c r="E72" s="68" t="s">
        <v>321</v>
      </c>
      <c r="F72" s="68" t="s">
        <v>291</v>
      </c>
      <c r="G72" s="68" t="s">
        <v>125</v>
      </c>
      <c r="H72" s="68" t="s">
        <v>125</v>
      </c>
      <c r="I72" s="68" t="s">
        <v>125</v>
      </c>
      <c r="J72" s="68" t="s">
        <v>125</v>
      </c>
      <c r="K72" s="68" t="s">
        <v>125</v>
      </c>
    </row>
  </sheetData>
  <mergeCells count="6">
    <mergeCell ref="A45:Z45"/>
    <mergeCell ref="A1:T1"/>
    <mergeCell ref="A3:T3"/>
    <mergeCell ref="A4:T4"/>
    <mergeCell ref="A5:Z5"/>
    <mergeCell ref="AB10:AE10"/>
  </mergeCells>
  <pageMargins left="0.5" right="0.5" top="1" bottom="1" header="0.5" footer="0.75"/>
  <pageSetup paperSize="9" firstPageNumber="2147483648"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"/>
  <sheetViews>
    <sheetView zoomScale="84" workbookViewId="0">
      <selection activeCell="G6" sqref="G6"/>
    </sheetView>
  </sheetViews>
  <sheetFormatPr defaultRowHeight="14.5" x14ac:dyDescent="0.35"/>
  <cols>
    <col min="2" max="2" width="12.1796875" bestFit="1" customWidth="1"/>
    <col min="4" max="4" width="12.90625" customWidth="1"/>
    <col min="5" max="6" width="12.54296875" customWidth="1"/>
    <col min="7" max="7" width="13" customWidth="1"/>
  </cols>
  <sheetData>
    <row r="3" spans="2:11" ht="74" x14ac:dyDescent="0.45">
      <c r="B3" s="86" t="s">
        <v>322</v>
      </c>
      <c r="C3" s="86" t="s">
        <v>323</v>
      </c>
      <c r="D3" s="87" t="s">
        <v>324</v>
      </c>
      <c r="E3" s="87" t="s">
        <v>325</v>
      </c>
      <c r="F3" s="87" t="s">
        <v>326</v>
      </c>
      <c r="G3" s="88" t="s">
        <v>327</v>
      </c>
    </row>
    <row r="4" spans="2:11" ht="23.5" x14ac:dyDescent="0.55000000000000004">
      <c r="B4" s="16">
        <f>'Cost of Equity Re '!N10</f>
        <v>0.11936339281137347</v>
      </c>
      <c r="C4" s="89">
        <f>'MTS Debt Structure'!AC38</f>
        <v>8.4015384615384631E-2</v>
      </c>
      <c r="D4" s="89">
        <v>0.494860088129154</v>
      </c>
      <c r="E4" s="89">
        <v>0.50513991187084595</v>
      </c>
      <c r="F4" s="89">
        <v>0.2239051</v>
      </c>
      <c r="G4" s="90">
        <f>E4*C4*(1-F4)+B4*D4</f>
        <v>9.2005277205655489E-2</v>
      </c>
      <c r="J4" s="18" t="s">
        <v>328</v>
      </c>
      <c r="K4" s="18" t="s">
        <v>329</v>
      </c>
    </row>
    <row r="5" spans="2:11" ht="21" x14ac:dyDescent="0.5">
      <c r="J5" s="18" t="s">
        <v>330</v>
      </c>
      <c r="K5" s="18" t="s">
        <v>331</v>
      </c>
    </row>
    <row r="6" spans="2:11" ht="21" x14ac:dyDescent="0.5">
      <c r="J6" s="18" t="s">
        <v>332</v>
      </c>
      <c r="K6" s="18" t="s">
        <v>333</v>
      </c>
    </row>
    <row r="7" spans="2:11" ht="21" x14ac:dyDescent="0.5">
      <c r="J7" s="18" t="s">
        <v>334</v>
      </c>
      <c r="K7" s="18" t="s">
        <v>335</v>
      </c>
    </row>
    <row r="8" spans="2:11" ht="21" x14ac:dyDescent="0.5">
      <c r="J8" s="18" t="s">
        <v>336</v>
      </c>
      <c r="K8" s="18" t="s">
        <v>337</v>
      </c>
    </row>
  </sheetData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81</vt:i4>
      </vt:variant>
    </vt:vector>
  </HeadingPairs>
  <TitlesOfParts>
    <vt:vector size="88" baseType="lpstr">
      <vt:lpstr>Cost of Equity Re </vt:lpstr>
      <vt:lpstr>.IMOEX</vt:lpstr>
      <vt:lpstr>MTSS.MM</vt:lpstr>
      <vt:lpstr>Regression</vt:lpstr>
      <vt:lpstr> MOEX 5 Years</vt:lpstr>
      <vt:lpstr>MTS Debt Structure</vt:lpstr>
      <vt:lpstr> WACC Calc</vt:lpstr>
      <vt:lpstr>' MOEX 5 Years'!chartTableData</vt:lpstr>
      <vt:lpstr>MTSS.MM!chartTableData</vt:lpstr>
      <vt:lpstr>' MOEX 5 Years'!chartTableHeader</vt:lpstr>
      <vt:lpstr>MTSS.MM!chartTableHeader</vt:lpstr>
      <vt:lpstr>' MOEX 5 Years'!chartTableName</vt:lpstr>
      <vt:lpstr>MTSS.MM!chartTableName</vt:lpstr>
      <vt:lpstr>' MOEX 5 Years'!chartTableTotal</vt:lpstr>
      <vt:lpstr>MTSS.MM!chartTableTotal</vt:lpstr>
      <vt:lpstr>' MOEX 5 Years'!CLS</vt:lpstr>
      <vt:lpstr>'.IMOEX'!CLS</vt:lpstr>
      <vt:lpstr>MTSS.MM!CLS</vt:lpstr>
      <vt:lpstr>' MOEX 5 Years'!DAT</vt:lpstr>
      <vt:lpstr>'.IMOEX'!DAT</vt:lpstr>
      <vt:lpstr>MTSS.MM!DAT</vt:lpstr>
      <vt:lpstr>' MOEX 5 Years'!filterValues</vt:lpstr>
      <vt:lpstr>'.IMOEX'!filterValues</vt:lpstr>
      <vt:lpstr>MTSS.MM!filterValues</vt:lpstr>
      <vt:lpstr>' MOEX 5 Years'!HIG</vt:lpstr>
      <vt:lpstr>'.IMOEX'!HIG</vt:lpstr>
      <vt:lpstr>MTSS.MM!HIG</vt:lpstr>
      <vt:lpstr>' MOEX 5 Years'!LOW</vt:lpstr>
      <vt:lpstr>'.IMOEX'!LOW</vt:lpstr>
      <vt:lpstr>MTSS.MM!LOW</vt:lpstr>
      <vt:lpstr>' MOEX 5 Years'!NET</vt:lpstr>
      <vt:lpstr>'.IMOEX'!NET</vt:lpstr>
      <vt:lpstr>MTSS.MM!NET</vt:lpstr>
      <vt:lpstr>' MOEX 5 Years'!OPN</vt:lpstr>
      <vt:lpstr>'.IMOEX'!OPN</vt:lpstr>
      <vt:lpstr>MTSS.MM!OPN</vt:lpstr>
      <vt:lpstr>' MOEX 5 Years'!PCC</vt:lpstr>
      <vt:lpstr>'.IMOEX'!PCC</vt:lpstr>
      <vt:lpstr>MTSS.MM!PCC</vt:lpstr>
      <vt:lpstr>' MOEX 5 Years'!phTableData</vt:lpstr>
      <vt:lpstr>'.IMOEX'!phTableData</vt:lpstr>
      <vt:lpstr>MTSS.MM!phTableData</vt:lpstr>
      <vt:lpstr>' MOEX 5 Years'!phTableHeader</vt:lpstr>
      <vt:lpstr>'.IMOEX'!phTableHeader</vt:lpstr>
      <vt:lpstr>MTSS.MM!phTableHeader</vt:lpstr>
      <vt:lpstr>' MOEX 5 Years'!phTableName</vt:lpstr>
      <vt:lpstr>'.IMOEX'!phTableName</vt:lpstr>
      <vt:lpstr>MTSS.MM!phTableName</vt:lpstr>
      <vt:lpstr>' MOEX 5 Years'!sheetHeader</vt:lpstr>
      <vt:lpstr>'.IMOEX'!sheetHeader</vt:lpstr>
      <vt:lpstr>MTSS.MM!sheetHeader</vt:lpstr>
      <vt:lpstr>' MOEX 5 Years'!statPriceChangeTableData</vt:lpstr>
      <vt:lpstr>'.IMOEX'!statPriceChangeTableData</vt:lpstr>
      <vt:lpstr>MTSS.MM!statPriceChangeTableData</vt:lpstr>
      <vt:lpstr>' MOEX 5 Years'!statPriceChangeTableHeader</vt:lpstr>
      <vt:lpstr>'.IMOEX'!statPriceChangeTableHeader</vt:lpstr>
      <vt:lpstr>MTSS.MM!statPriceChangeTableHeader</vt:lpstr>
      <vt:lpstr>' MOEX 5 Years'!statPriceTableData</vt:lpstr>
      <vt:lpstr>'.IMOEX'!statPriceTableData</vt:lpstr>
      <vt:lpstr>MTSS.MM!statPriceTableData</vt:lpstr>
      <vt:lpstr>' MOEX 5 Years'!statPriceTableHeader</vt:lpstr>
      <vt:lpstr>'.IMOEX'!statPriceTableHeader</vt:lpstr>
      <vt:lpstr>MTSS.MM!statPriceTableHeader</vt:lpstr>
      <vt:lpstr>' MOEX 5 Years'!statTableName</vt:lpstr>
      <vt:lpstr>'.IMOEX'!statTableName</vt:lpstr>
      <vt:lpstr>MTSS.MM!statTableName</vt:lpstr>
      <vt:lpstr>' MOEX 5 Years'!statTurnoverTableData</vt:lpstr>
      <vt:lpstr>'.IMOEX'!statTurnoverTableData</vt:lpstr>
      <vt:lpstr>MTSS.MM!statTurnoverTableData</vt:lpstr>
      <vt:lpstr>' MOEX 5 Years'!statTurnoverTableHeader</vt:lpstr>
      <vt:lpstr>'.IMOEX'!statTurnoverTableHeader</vt:lpstr>
      <vt:lpstr>MTSS.MM!statTurnoverTableHeader</vt:lpstr>
      <vt:lpstr>' MOEX 5 Years'!statUpDownTableData</vt:lpstr>
      <vt:lpstr>'.IMOEX'!statUpDownTableData</vt:lpstr>
      <vt:lpstr>MTSS.MM!statUpDownTableData</vt:lpstr>
      <vt:lpstr>' MOEX 5 Years'!statUpDownTableHeader</vt:lpstr>
      <vt:lpstr>'.IMOEX'!statUpDownTableHeader</vt:lpstr>
      <vt:lpstr>MTSS.MM!statUpDownTableHeader</vt:lpstr>
      <vt:lpstr>' MOEX 5 Years'!statVolumeTableData</vt:lpstr>
      <vt:lpstr>MTSS.MM!statVolumeTableData</vt:lpstr>
      <vt:lpstr>' MOEX 5 Years'!statVolumeTableHeader</vt:lpstr>
      <vt:lpstr>MTSS.MM!statVolumeTableHeader</vt:lpstr>
      <vt:lpstr>' MOEX 5 Years'!TOV</vt:lpstr>
      <vt:lpstr>'.IMOEX'!TOV</vt:lpstr>
      <vt:lpstr>MTSS.MM!TOV</vt:lpstr>
      <vt:lpstr>' MOEX 5 Years'!VOL</vt:lpstr>
      <vt:lpstr>'.IMOEX'!VOL</vt:lpstr>
      <vt:lpstr>MTSS.MM!VOL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Анастасия</cp:lastModifiedBy>
  <cp:revision>2</cp:revision>
  <dcterms:created xsi:type="dcterms:W3CDTF">2020-03-15T09:39:16Z</dcterms:created>
  <dcterms:modified xsi:type="dcterms:W3CDTF">2022-10-08T21:41:25Z</dcterms:modified>
</cp:coreProperties>
</file>