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G:\My Drive\documentos juan\UACH\Congresos\Appsilon 2023\demanda_urgencia\Prueba\"/>
    </mc:Choice>
  </mc:AlternateContent>
  <xr:revisionPtr revIDLastSave="0" documentId="13_ncr:1_{D4502D91-D933-494B-91F5-4CC9DD9CAF3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9" i="1"/>
  <c r="D17" i="1"/>
  <c r="C17" i="1"/>
  <c r="D10" i="1" s="1"/>
  <c r="D4" i="1"/>
  <c r="D5" i="1"/>
  <c r="D6" i="1"/>
  <c r="D7" i="1"/>
  <c r="D8" i="1"/>
  <c r="D9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<sst xmlns="http://schemas.openxmlformats.org/spreadsheetml/2006/main" count="40" uniqueCount="39">
  <si>
    <t>Total general</t>
  </si>
  <si>
    <t>Causas de muerte 2020</t>
  </si>
  <si>
    <t>Num</t>
  </si>
  <si>
    <t>%</t>
  </si>
  <si>
    <t>Tumores</t>
  </si>
  <si>
    <t>Enfermedades del sistema circulatorio</t>
  </si>
  <si>
    <t>Enfermedades el sistema digestivo</t>
  </si>
  <si>
    <t>Traumatismo,envenenamientos</t>
  </si>
  <si>
    <t>Enfermedades del sistema respiratorio</t>
  </si>
  <si>
    <t>Enfermedades del sistema nervioso central</t>
  </si>
  <si>
    <t>Codigos para propositos especiales</t>
  </si>
  <si>
    <t>Enf. Endocrinas,nutricionales y metabolicas</t>
  </si>
  <si>
    <t>Trastornos mentales y del comportamiento</t>
  </si>
  <si>
    <t>Sintomas,signos mal definidos</t>
  </si>
  <si>
    <t>Enfermedades del sistema genitourinario</t>
  </si>
  <si>
    <t>Ciertas enfermedades infecciosas y parasitarias</t>
  </si>
  <si>
    <t>Enfermedades de la piel y del tejido subcutaneo</t>
  </si>
  <si>
    <t>Otras</t>
  </si>
  <si>
    <t>Dotacion</t>
  </si>
  <si>
    <t>Directivos</t>
  </si>
  <si>
    <t>Auxiliares</t>
  </si>
  <si>
    <t>Administrativos</t>
  </si>
  <si>
    <t>Profesionales</t>
  </si>
  <si>
    <t>Tecnicos</t>
  </si>
  <si>
    <t>Profesionales ley medica</t>
  </si>
  <si>
    <t>Total</t>
  </si>
  <si>
    <t>Dotacion camas</t>
  </si>
  <si>
    <t>Superficie construida</t>
  </si>
  <si>
    <t>mt2</t>
  </si>
  <si>
    <t>Usuarios fonasa</t>
  </si>
  <si>
    <t>Poblacion total</t>
  </si>
  <si>
    <t>habitantes</t>
  </si>
  <si>
    <t>Poblacion rural</t>
  </si>
  <si>
    <t>Poblacion urbana</t>
  </si>
  <si>
    <t>Indice ocupacional 2020</t>
  </si>
  <si>
    <t>egresos</t>
  </si>
  <si>
    <t>Promedio dias cama</t>
  </si>
  <si>
    <t>Promedio dias estadia</t>
  </si>
  <si>
    <t>Lista de espera quirurigca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</si>
</sst>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0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70" fontId="0" fillId="0" borderId="1" xfId="0" applyNumberFormat="1" applyBorder="1"/>
    <xf numFmtId="41" fontId="0" fillId="0" borderId="0" xfId="1" applyFont="1"/>
    <xf numFmtId="41" fontId="0" fillId="0" borderId="1" xfId="1" applyFont="1" applyBorder="1"/>
    <xf numFmtId="41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"/>
  <sheetViews>
    <sheetView tabSelected="1" topLeftCell="D1" workbookViewId="0">
      <selection activeCell="J8" sqref="J8:J10"/>
    </sheetView>
  </sheetViews>
  <sheetFormatPr defaultRowHeight="14.4" x14ac:dyDescent="0.3"/>
  <cols>
    <col min="2" max="2" width="40.33203125" bestFit="1" customWidth="1"/>
    <col min="6" max="6" width="21.44140625" bestFit="1" customWidth="1"/>
    <col min="7" max="7" width="13.6640625" bestFit="1" customWidth="1"/>
    <col min="9" max="9" width="20.88671875" bestFit="1" customWidth="1"/>
  </cols>
  <sheetData>
    <row r="2" spans="2:10" x14ac:dyDescent="0.3">
      <c r="B2" s="1" t="s">
        <v>1</v>
      </c>
      <c r="C2" s="1" t="s">
        <v>2</v>
      </c>
      <c r="D2" s="1" t="s">
        <v>3</v>
      </c>
      <c r="F2" s="1" t="s">
        <v>18</v>
      </c>
      <c r="G2" s="1" t="s">
        <v>2</v>
      </c>
      <c r="I2" t="s">
        <v>34</v>
      </c>
      <c r="J2">
        <v>0.72499999999999998</v>
      </c>
    </row>
    <row r="3" spans="2:10" x14ac:dyDescent="0.3">
      <c r="B3" s="1" t="s">
        <v>4</v>
      </c>
      <c r="C3" s="1">
        <v>729</v>
      </c>
      <c r="D3" s="2">
        <f>C3/$C$17</f>
        <v>0.24703490342256862</v>
      </c>
      <c r="F3" s="1" t="s">
        <v>19</v>
      </c>
      <c r="G3" s="1">
        <v>6</v>
      </c>
      <c r="I3" t="s">
        <v>35</v>
      </c>
      <c r="J3">
        <v>15258</v>
      </c>
    </row>
    <row r="4" spans="2:10" x14ac:dyDescent="0.3">
      <c r="B4" s="1" t="s">
        <v>5</v>
      </c>
      <c r="C4" s="1">
        <v>657</v>
      </c>
      <c r="D4" s="2">
        <f t="shared" ref="D4:D16" si="0">C4/$C$17</f>
        <v>0.22263639444256184</v>
      </c>
      <c r="F4" s="1" t="s">
        <v>20</v>
      </c>
      <c r="G4" s="1">
        <v>333</v>
      </c>
      <c r="I4" t="s">
        <v>37</v>
      </c>
      <c r="J4">
        <v>7.4</v>
      </c>
    </row>
    <row r="5" spans="2:10" x14ac:dyDescent="0.3">
      <c r="B5" s="1" t="s">
        <v>6</v>
      </c>
      <c r="C5" s="1">
        <v>251</v>
      </c>
      <c r="D5" s="2">
        <f t="shared" si="0"/>
        <v>8.5055913249745846E-2</v>
      </c>
      <c r="F5" s="1" t="s">
        <v>21</v>
      </c>
      <c r="G5" s="1">
        <v>258</v>
      </c>
      <c r="I5" t="s">
        <v>36</v>
      </c>
      <c r="J5">
        <v>486</v>
      </c>
    </row>
    <row r="6" spans="2:10" x14ac:dyDescent="0.3">
      <c r="B6" s="1" t="s">
        <v>7</v>
      </c>
      <c r="C6" s="1">
        <v>244</v>
      </c>
      <c r="D6" s="2">
        <f t="shared" si="0"/>
        <v>8.2683835987800741E-2</v>
      </c>
      <c r="F6" s="1" t="s">
        <v>22</v>
      </c>
      <c r="G6" s="1">
        <v>580</v>
      </c>
    </row>
    <row r="7" spans="2:10" x14ac:dyDescent="0.3">
      <c r="B7" s="1" t="s">
        <v>8</v>
      </c>
      <c r="C7" s="1">
        <v>199</v>
      </c>
      <c r="D7" s="2">
        <f t="shared" si="0"/>
        <v>6.7434767875296509E-2</v>
      </c>
      <c r="F7" s="1" t="s">
        <v>23</v>
      </c>
      <c r="G7" s="1">
        <v>834</v>
      </c>
      <c r="I7" s="6" t="s">
        <v>38</v>
      </c>
      <c r="J7" s="6"/>
    </row>
    <row r="8" spans="2:10" x14ac:dyDescent="0.3">
      <c r="B8" s="1" t="s">
        <v>9</v>
      </c>
      <c r="C8" s="1">
        <v>156</v>
      </c>
      <c r="D8" s="2">
        <f t="shared" si="0"/>
        <v>5.2863436123348019E-2</v>
      </c>
      <c r="F8" s="1" t="s">
        <v>24</v>
      </c>
      <c r="G8" s="1">
        <v>498</v>
      </c>
      <c r="I8" s="1">
        <v>2018</v>
      </c>
      <c r="J8" s="4">
        <v>2787</v>
      </c>
    </row>
    <row r="9" spans="2:10" x14ac:dyDescent="0.3">
      <c r="B9" s="1" t="s">
        <v>10</v>
      </c>
      <c r="C9" s="1">
        <v>147</v>
      </c>
      <c r="D9" s="2">
        <f t="shared" si="0"/>
        <v>4.9813622500847171E-2</v>
      </c>
      <c r="F9" s="1" t="s">
        <v>25</v>
      </c>
      <c r="G9" s="1">
        <f>SUM(G3:G8)</f>
        <v>2509</v>
      </c>
      <c r="I9" s="1">
        <v>2019</v>
      </c>
      <c r="J9" s="4">
        <v>3667</v>
      </c>
    </row>
    <row r="10" spans="2:10" x14ac:dyDescent="0.3">
      <c r="B10" s="1" t="s">
        <v>11</v>
      </c>
      <c r="C10" s="1">
        <v>142</v>
      </c>
      <c r="D10" s="2">
        <f t="shared" si="0"/>
        <v>4.811928159945781E-2</v>
      </c>
      <c r="I10" s="1">
        <v>2020</v>
      </c>
      <c r="J10" s="4">
        <v>1454</v>
      </c>
    </row>
    <row r="11" spans="2:10" x14ac:dyDescent="0.3">
      <c r="B11" s="1" t="s">
        <v>12</v>
      </c>
      <c r="C11" s="1">
        <v>93</v>
      </c>
      <c r="D11" s="2">
        <f t="shared" si="0"/>
        <v>3.1514740765842091E-2</v>
      </c>
      <c r="F11" s="1" t="s">
        <v>26</v>
      </c>
      <c r="G11" s="1">
        <v>502</v>
      </c>
    </row>
    <row r="12" spans="2:10" x14ac:dyDescent="0.3">
      <c r="B12" s="1" t="s">
        <v>13</v>
      </c>
      <c r="C12" s="1">
        <v>87</v>
      </c>
      <c r="D12" s="2">
        <f t="shared" si="0"/>
        <v>2.9481531684174857E-2</v>
      </c>
    </row>
    <row r="13" spans="2:10" x14ac:dyDescent="0.3">
      <c r="B13" s="1" t="s">
        <v>14</v>
      </c>
      <c r="C13" s="1">
        <v>82</v>
      </c>
      <c r="D13" s="2">
        <f t="shared" si="0"/>
        <v>2.7787190782785496E-2</v>
      </c>
      <c r="F13" s="1" t="s">
        <v>27</v>
      </c>
      <c r="G13" s="4">
        <v>40815</v>
      </c>
      <c r="H13" t="s">
        <v>28</v>
      </c>
    </row>
    <row r="14" spans="2:10" x14ac:dyDescent="0.3">
      <c r="B14" s="1" t="s">
        <v>15</v>
      </c>
      <c r="C14" s="1">
        <v>59</v>
      </c>
      <c r="D14" s="2">
        <f t="shared" si="0"/>
        <v>1.9993222636394442E-2</v>
      </c>
      <c r="G14" s="3"/>
    </row>
    <row r="15" spans="2:10" x14ac:dyDescent="0.3">
      <c r="B15" s="1" t="s">
        <v>16</v>
      </c>
      <c r="C15" s="1">
        <v>31</v>
      </c>
      <c r="D15" s="2">
        <f t="shared" si="0"/>
        <v>1.0504913588614028E-2</v>
      </c>
      <c r="F15" s="1" t="s">
        <v>29</v>
      </c>
      <c r="G15" s="4">
        <v>2612355</v>
      </c>
    </row>
    <row r="16" spans="2:10" x14ac:dyDescent="0.3">
      <c r="B16" s="1" t="s">
        <v>17</v>
      </c>
      <c r="C16" s="1">
        <v>74</v>
      </c>
      <c r="D16" s="2">
        <f t="shared" si="0"/>
        <v>2.507624534056252E-2</v>
      </c>
      <c r="G16" s="3"/>
    </row>
    <row r="17" spans="2:8" x14ac:dyDescent="0.3">
      <c r="B17" s="1" t="s">
        <v>0</v>
      </c>
      <c r="C17" s="1">
        <f>SUM(C3:C16)</f>
        <v>2951</v>
      </c>
      <c r="D17" s="2">
        <f>SUM(D3:D16)</f>
        <v>0.99999999999999989</v>
      </c>
      <c r="F17" s="1" t="s">
        <v>30</v>
      </c>
      <c r="G17" s="4">
        <v>407818</v>
      </c>
      <c r="H17" t="s">
        <v>31</v>
      </c>
    </row>
    <row r="18" spans="2:8" x14ac:dyDescent="0.3">
      <c r="F18" s="1" t="s">
        <v>32</v>
      </c>
      <c r="G18" s="4">
        <f>0.2739*G17</f>
        <v>111701.35019999999</v>
      </c>
    </row>
    <row r="19" spans="2:8" x14ac:dyDescent="0.3">
      <c r="F19" s="1" t="s">
        <v>33</v>
      </c>
      <c r="G19" s="5">
        <f>0.7261*G17</f>
        <v>296116.64980000001</v>
      </c>
    </row>
  </sheetData>
  <mergeCells count="1"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2023-02-02T17:47:22Z</dcterms:modified>
</cp:coreProperties>
</file>