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89ED85-ED2D-47DC-8CDA-186392FA5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B17" i="1"/>
  <c r="B16" i="1"/>
  <c r="B44" i="1" a="1"/>
  <c r="B44" i="1" s="1"/>
  <c r="B31" i="1"/>
  <c r="C8" i="1"/>
  <c r="C7" i="1"/>
  <c r="C6" i="1"/>
  <c r="C5" i="1"/>
  <c r="C4" i="1"/>
  <c r="C3" i="1"/>
  <c r="A23" i="1" l="1"/>
  <c r="C9" i="1"/>
  <c r="C44" i="1"/>
  <c r="N41" i="1" s="1"/>
</calcChain>
</file>

<file path=xl/sharedStrings.xml><?xml version="1.0" encoding="utf-8"?>
<sst xmlns="http://schemas.openxmlformats.org/spreadsheetml/2006/main" count="27" uniqueCount="27">
  <si>
    <r>
      <t>Задача 1.</t>
    </r>
    <r>
      <rPr>
        <sz val="11"/>
        <color theme="1"/>
        <rFont val="Calibri"/>
        <family val="2"/>
        <scheme val="minor"/>
      </rPr>
      <t xml:space="preserve">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  </r>
  </si>
  <si>
    <t>Вероятность заработать 15%</t>
  </si>
  <si>
    <t>Вероятность заработать 10%</t>
  </si>
  <si>
    <t>Вероятность заработать 5%</t>
  </si>
  <si>
    <t>Вероятность заработать 0%</t>
  </si>
  <si>
    <t>Вероятность потерять 5%</t>
  </si>
  <si>
    <t>Вероятность потерять 10%</t>
  </si>
  <si>
    <t>Ожидаемое значение доходности инвестиции</t>
  </si>
  <si>
    <r>
      <t>Задача 2.</t>
    </r>
    <r>
      <rPr>
        <sz val="11"/>
        <color theme="1"/>
        <rFont val="Calibri"/>
        <family val="2"/>
        <scheme val="minor"/>
      </rPr>
      <t xml:space="preserve">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t>
    </r>
  </si>
  <si>
    <r>
      <t>Задача 4.</t>
    </r>
    <r>
      <rPr>
        <sz val="11"/>
        <color theme="1"/>
        <rFont val="Calibri"/>
        <family val="2"/>
        <scheme val="minor"/>
      </rPr>
      <t xml:space="preserve">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  </r>
  </si>
  <si>
    <t>Пусть А - это принадлженость водителя к категории 1</t>
  </si>
  <si>
    <t>Пусть В - событие попадания в ДТП</t>
  </si>
  <si>
    <t>P(A/B) - вероятность того, что попавший в ДТП 1 категории</t>
  </si>
  <si>
    <t>P(B/A) - вероятность того, что водитель категории 1 попадет в аварию</t>
  </si>
  <si>
    <r>
      <t>Задача 3.</t>
    </r>
    <r>
      <rPr>
        <sz val="11"/>
        <color theme="1"/>
        <rFont val="Calibri"/>
        <family val="2"/>
        <scheme val="minor"/>
      </rPr>
      <t xml:space="preserve">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  </r>
  </si>
  <si>
    <r>
      <t>Задача 5.</t>
    </r>
    <r>
      <rPr>
        <sz val="11"/>
        <color theme="1"/>
        <rFont val="Calibri"/>
        <family val="2"/>
        <scheme val="minor"/>
      </rPr>
      <t xml:space="preserve"> 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</si>
  <si>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</si>
  <si>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</si>
  <si>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</si>
  <si>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</si>
  <si>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</si>
  <si>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цена акции</t>
  </si>
  <si>
    <t>цена ресурса</t>
  </si>
  <si>
    <t>Уравнение регрессии</t>
  </si>
  <si>
    <t>Цена акции</t>
  </si>
  <si>
    <t>Ожидаемый результат</t>
  </si>
  <si>
    <t>Доходность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</si>
</sst>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%"/>
    <numFmt numFmtId="173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9" fontId="0" fillId="0" borderId="0" xfId="1" applyFont="1"/>
    <xf numFmtId="9" fontId="0" fillId="0" borderId="0" xfId="1" applyFont="1" applyAlignment="1">
      <alignment vertical="center" wrapText="1"/>
    </xf>
    <xf numFmtId="169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/>
    <xf numFmtId="9" fontId="0" fillId="0" borderId="0" xfId="1" applyFont="1" applyBorder="1" applyAlignment="1">
      <alignment vertical="center" wrapText="1"/>
    </xf>
    <xf numFmtId="9" fontId="0" fillId="0" borderId="5" xfId="1" applyFont="1" applyBorder="1"/>
    <xf numFmtId="0" fontId="0" fillId="2" borderId="6" xfId="0" applyFill="1" applyBorder="1" applyAlignment="1">
      <alignment horizontal="right" vertical="center" wrapText="1"/>
    </xf>
    <xf numFmtId="0" fontId="0" fillId="2" borderId="7" xfId="0" applyFill="1" applyBorder="1" applyAlignment="1">
      <alignment horizontal="right" vertical="center" wrapText="1"/>
    </xf>
    <xf numFmtId="10" fontId="0" fillId="2" borderId="8" xfId="1" applyNumberFormat="1" applyFont="1" applyFill="1" applyBorder="1"/>
    <xf numFmtId="0" fontId="3" fillId="0" borderId="1" xfId="0" applyFont="1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9" fontId="0" fillId="0" borderId="5" xfId="1" applyFont="1" applyBorder="1" applyAlignment="1">
      <alignment vertical="center" wrapText="1"/>
    </xf>
    <xf numFmtId="169" fontId="0" fillId="0" borderId="5" xfId="1" applyNumberFormat="1" applyFont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9" fontId="0" fillId="2" borderId="8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/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/>
    <xf numFmtId="0" fontId="0" fillId="2" borderId="7" xfId="0" applyFill="1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2" borderId="6" xfId="0" applyFill="1" applyBorder="1" applyAlignment="1">
      <alignment horizontal="left" vertical="center" wrapText="1"/>
    </xf>
    <xf numFmtId="9" fontId="0" fillId="0" borderId="2" xfId="1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0" fillId="0" borderId="0" xfId="1" applyNumberFormat="1" applyFont="1" applyBorder="1"/>
    <xf numFmtId="0" fontId="0" fillId="0" borderId="5" xfId="1" applyNumberFormat="1" applyFont="1" applyBorder="1"/>
    <xf numFmtId="9" fontId="0" fillId="0" borderId="0" xfId="1" applyFont="1" applyBorder="1"/>
    <xf numFmtId="0" fontId="1" fillId="0" borderId="4" xfId="0" applyFont="1" applyBorder="1" applyAlignment="1">
      <alignment wrapText="1"/>
    </xf>
    <xf numFmtId="10" fontId="0" fillId="0" borderId="0" xfId="1" applyNumberFormat="1" applyFont="1" applyBorder="1" applyAlignment="1">
      <alignment vertical="center" wrapText="1"/>
    </xf>
    <xf numFmtId="173" fontId="0" fillId="2" borderId="7" xfId="1" applyNumberFormat="1" applyFont="1" applyFill="1" applyBorder="1" applyAlignment="1">
      <alignment vertical="center" wrapText="1"/>
    </xf>
    <xf numFmtId="9" fontId="0" fillId="0" borderId="7" xfId="1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9" fontId="1" fillId="0" borderId="10" xfId="1" applyFont="1" applyBorder="1" applyAlignment="1">
      <alignment wrapText="1"/>
    </xf>
    <xf numFmtId="0" fontId="3" fillId="0" borderId="11" xfId="1" applyNumberFormat="1" applyFont="1" applyBorder="1" applyAlignment="1">
      <alignment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H7" sqref="H7"/>
    </sheetView>
  </sheetViews>
  <sheetFormatPr defaultRowHeight="15" x14ac:dyDescent="0.25"/>
  <cols>
    <col min="1" max="1" width="72.42578125" style="2" customWidth="1"/>
    <col min="2" max="2" width="11.5703125" style="2" customWidth="1"/>
  </cols>
  <sheetData>
    <row r="1" spans="1:8" ht="90" x14ac:dyDescent="0.25">
      <c r="A1" s="6" t="s">
        <v>0</v>
      </c>
      <c r="B1" s="7"/>
      <c r="C1" s="8"/>
    </row>
    <row r="2" spans="1:8" x14ac:dyDescent="0.25">
      <c r="A2" s="9"/>
      <c r="B2" s="10"/>
      <c r="C2" s="11"/>
    </row>
    <row r="3" spans="1:8" x14ac:dyDescent="0.25">
      <c r="A3" s="9" t="s">
        <v>1</v>
      </c>
      <c r="B3" s="12">
        <v>0.15</v>
      </c>
      <c r="C3" s="13">
        <f>1/36</f>
        <v>2.7777777777777776E-2</v>
      </c>
    </row>
    <row r="4" spans="1:8" x14ac:dyDescent="0.25">
      <c r="A4" s="9" t="s">
        <v>2</v>
      </c>
      <c r="B4" s="12">
        <v>0.1</v>
      </c>
      <c r="C4" s="13">
        <f>2/36</f>
        <v>5.5555555555555552E-2</v>
      </c>
    </row>
    <row r="5" spans="1:8" x14ac:dyDescent="0.25">
      <c r="A5" s="9" t="s">
        <v>3</v>
      </c>
      <c r="B5" s="12">
        <v>0.05</v>
      </c>
      <c r="C5" s="13">
        <f>3/36</f>
        <v>8.3333333333333329E-2</v>
      </c>
    </row>
    <row r="6" spans="1:8" x14ac:dyDescent="0.25">
      <c r="A6" s="9" t="s">
        <v>4</v>
      </c>
      <c r="B6" s="12">
        <v>0</v>
      </c>
      <c r="C6" s="13">
        <f>23/36</f>
        <v>0.63888888888888884</v>
      </c>
    </row>
    <row r="7" spans="1:8" x14ac:dyDescent="0.25">
      <c r="A7" s="9" t="s">
        <v>5</v>
      </c>
      <c r="B7" s="12">
        <v>0.05</v>
      </c>
      <c r="C7" s="13">
        <f>6/36</f>
        <v>0.16666666666666666</v>
      </c>
    </row>
    <row r="8" spans="1:8" x14ac:dyDescent="0.25">
      <c r="A8" s="9" t="s">
        <v>6</v>
      </c>
      <c r="B8" s="12">
        <v>0.1</v>
      </c>
      <c r="C8" s="13">
        <f>1/36</f>
        <v>2.7777777777777776E-2</v>
      </c>
    </row>
    <row r="9" spans="1:8" x14ac:dyDescent="0.25">
      <c r="A9" s="14" t="s">
        <v>7</v>
      </c>
      <c r="B9" s="15"/>
      <c r="C9" s="16">
        <f>C3*B3+C4*B4+C5*B5+C6*B6-C7*B7-C8*B8</f>
        <v>2.777777777777777E-3</v>
      </c>
    </row>
    <row r="10" spans="1:8" x14ac:dyDescent="0.25">
      <c r="C10" s="3"/>
    </row>
    <row r="11" spans="1:8" x14ac:dyDescent="0.25">
      <c r="C11" s="3"/>
    </row>
    <row r="12" spans="1:8" ht="90" x14ac:dyDescent="0.25">
      <c r="A12" s="17" t="s">
        <v>8</v>
      </c>
      <c r="B12" s="37"/>
      <c r="C12" s="25"/>
      <c r="D12" s="25"/>
      <c r="E12" s="25"/>
      <c r="F12" s="25"/>
      <c r="G12" s="25"/>
      <c r="H12" s="8"/>
    </row>
    <row r="13" spans="1:8" x14ac:dyDescent="0.25">
      <c r="A13" s="38"/>
      <c r="B13" s="39">
        <v>1</v>
      </c>
      <c r="C13" s="27">
        <v>2</v>
      </c>
      <c r="D13" s="39">
        <v>3</v>
      </c>
      <c r="E13" s="27">
        <v>4</v>
      </c>
      <c r="F13" s="39">
        <v>5</v>
      </c>
      <c r="G13" s="27">
        <v>6</v>
      </c>
      <c r="H13" s="40">
        <v>7</v>
      </c>
    </row>
    <row r="14" spans="1:8" x14ac:dyDescent="0.25">
      <c r="A14" s="38"/>
      <c r="B14" s="41">
        <v>0.05</v>
      </c>
      <c r="C14" s="41">
        <v>-0.02</v>
      </c>
      <c r="D14" s="41">
        <v>0.12</v>
      </c>
      <c r="E14" s="41">
        <v>7.0000000000000007E-2</v>
      </c>
      <c r="F14" s="41">
        <v>-0.04</v>
      </c>
      <c r="G14" s="41">
        <v>0.11</v>
      </c>
      <c r="H14" s="13">
        <v>0.09</v>
      </c>
    </row>
    <row r="15" spans="1:8" x14ac:dyDescent="0.25">
      <c r="A15" s="42"/>
      <c r="B15" s="12"/>
      <c r="C15" s="41"/>
      <c r="D15" s="27"/>
      <c r="E15" s="27"/>
      <c r="F15" s="27"/>
      <c r="G15" s="27"/>
      <c r="H15" s="11"/>
    </row>
    <row r="16" spans="1:8" x14ac:dyDescent="0.25">
      <c r="A16" s="9" t="s">
        <v>26</v>
      </c>
      <c r="B16" s="43">
        <f>((1+5%)*(1-2%)*(1+12%)*(1+7%)*(1-4%)*(1+11%)*(1+9%))^(1/7)-1</f>
        <v>5.2667285863485791E-2</v>
      </c>
      <c r="C16" s="41"/>
      <c r="D16" s="27"/>
      <c r="E16" s="27"/>
      <c r="F16" s="27"/>
      <c r="G16" s="27"/>
      <c r="H16" s="11"/>
    </row>
    <row r="17" spans="1:9" x14ac:dyDescent="0.25">
      <c r="A17" s="36" t="s">
        <v>25</v>
      </c>
      <c r="B17" s="44">
        <f>100000*(1+5.27/100)^5</f>
        <v>129277.55050217248</v>
      </c>
      <c r="C17" s="45"/>
      <c r="D17" s="34"/>
      <c r="E17" s="34"/>
      <c r="F17" s="34"/>
      <c r="G17" s="34"/>
      <c r="H17" s="35"/>
    </row>
    <row r="18" spans="1:9" x14ac:dyDescent="0.25">
      <c r="A18" s="1"/>
      <c r="B18" s="4"/>
      <c r="C18" s="3"/>
    </row>
    <row r="19" spans="1:9" x14ac:dyDescent="0.25">
      <c r="A19" s="1"/>
      <c r="B19" s="4"/>
      <c r="C19" s="3"/>
    </row>
    <row r="20" spans="1:9" ht="60" x14ac:dyDescent="0.25">
      <c r="A20" s="46" t="s">
        <v>14</v>
      </c>
      <c r="B20" s="4"/>
      <c r="C20" s="3"/>
    </row>
    <row r="21" spans="1:9" x14ac:dyDescent="0.25">
      <c r="A21" s="47"/>
      <c r="B21" s="4"/>
      <c r="C21" s="3"/>
    </row>
    <row r="22" spans="1:9" x14ac:dyDescent="0.25">
      <c r="A22" s="48">
        <f>STDEV(B14:H14)</f>
        <v>6.2411842588070532E-2</v>
      </c>
      <c r="B22" s="4"/>
      <c r="C22" s="3"/>
    </row>
    <row r="23" spans="1:9" x14ac:dyDescent="0.25">
      <c r="A23" s="49">
        <f>(B16-10%)/A22</f>
        <v>-0.75839315382688988</v>
      </c>
      <c r="B23" s="4"/>
      <c r="C23" s="3"/>
    </row>
    <row r="24" spans="1:9" x14ac:dyDescent="0.25">
      <c r="A24" s="1"/>
      <c r="B24" s="4"/>
      <c r="C24" s="3"/>
    </row>
    <row r="25" spans="1:9" x14ac:dyDescent="0.25">
      <c r="C25" s="5"/>
    </row>
    <row r="26" spans="1:9" ht="135" x14ac:dyDescent="0.25">
      <c r="A26" s="17" t="s">
        <v>9</v>
      </c>
      <c r="B26" s="18"/>
    </row>
    <row r="27" spans="1:9" x14ac:dyDescent="0.25">
      <c r="A27" s="9"/>
      <c r="B27" s="19"/>
    </row>
    <row r="28" spans="1:9" x14ac:dyDescent="0.25">
      <c r="A28" s="9" t="s">
        <v>10</v>
      </c>
      <c r="B28" s="20">
        <v>0.3</v>
      </c>
      <c r="C28" s="4"/>
      <c r="D28" s="4"/>
      <c r="E28" s="5"/>
    </row>
    <row r="29" spans="1:9" x14ac:dyDescent="0.25">
      <c r="A29" s="9" t="s">
        <v>11</v>
      </c>
      <c r="B29" s="21">
        <v>3.7999999999999999E-2</v>
      </c>
      <c r="C29" s="4"/>
      <c r="D29" s="4"/>
    </row>
    <row r="30" spans="1:9" x14ac:dyDescent="0.25">
      <c r="A30" s="9" t="s">
        <v>13</v>
      </c>
      <c r="B30" s="20">
        <v>0.01</v>
      </c>
      <c r="C30" s="4"/>
    </row>
    <row r="31" spans="1:9" x14ac:dyDescent="0.25">
      <c r="A31" s="22" t="s">
        <v>12</v>
      </c>
      <c r="B31" s="23">
        <f>B28*B30/B29</f>
        <v>7.8947368421052641E-2</v>
      </c>
      <c r="C31" s="4"/>
      <c r="D31" s="5"/>
    </row>
    <row r="32" spans="1:9" x14ac:dyDescent="0.25">
      <c r="I32" s="3"/>
    </row>
    <row r="34" spans="1:14" ht="45" x14ac:dyDescent="0.25">
      <c r="A34" s="17" t="s">
        <v>15</v>
      </c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8"/>
    </row>
    <row r="35" spans="1:14" x14ac:dyDescent="0.25">
      <c r="A35" s="26" t="s">
        <v>16</v>
      </c>
      <c r="B35" s="10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11"/>
    </row>
    <row r="36" spans="1:14" x14ac:dyDescent="0.25">
      <c r="A36" s="26" t="s">
        <v>17</v>
      </c>
      <c r="B36" s="10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1"/>
    </row>
    <row r="37" spans="1:14" ht="30" x14ac:dyDescent="0.25">
      <c r="A37" s="26" t="s">
        <v>18</v>
      </c>
      <c r="B37" s="10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11"/>
    </row>
    <row r="38" spans="1:14" ht="45" x14ac:dyDescent="0.25">
      <c r="A38" s="26" t="s">
        <v>19</v>
      </c>
      <c r="B38" s="10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11"/>
    </row>
    <row r="39" spans="1:14" x14ac:dyDescent="0.25">
      <c r="A39" s="9"/>
      <c r="B39" s="10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11"/>
    </row>
    <row r="40" spans="1:14" x14ac:dyDescent="0.25">
      <c r="A40" s="9" t="s">
        <v>20</v>
      </c>
      <c r="B40" s="10">
        <v>1</v>
      </c>
      <c r="C40" s="27">
        <v>2</v>
      </c>
      <c r="D40" s="10">
        <v>3</v>
      </c>
      <c r="E40" s="27">
        <v>4</v>
      </c>
      <c r="F40" s="10">
        <v>5</v>
      </c>
      <c r="G40" s="27">
        <v>6</v>
      </c>
      <c r="H40" s="10">
        <v>7</v>
      </c>
      <c r="I40" s="27">
        <v>8</v>
      </c>
      <c r="J40" s="10">
        <v>9</v>
      </c>
      <c r="K40" s="27">
        <v>10</v>
      </c>
      <c r="L40" s="10">
        <v>11</v>
      </c>
      <c r="M40" s="27">
        <v>12</v>
      </c>
      <c r="N40" s="28">
        <v>13</v>
      </c>
    </row>
    <row r="41" spans="1:14" x14ac:dyDescent="0.25">
      <c r="A41" s="9" t="s">
        <v>21</v>
      </c>
      <c r="B41" s="10">
        <v>12.1</v>
      </c>
      <c r="C41" s="27">
        <v>15.2</v>
      </c>
      <c r="D41" s="27">
        <v>15.3</v>
      </c>
      <c r="E41" s="27">
        <v>15.7</v>
      </c>
      <c r="F41" s="27">
        <v>15.2</v>
      </c>
      <c r="G41" s="27">
        <v>16.100000000000001</v>
      </c>
      <c r="H41" s="27">
        <v>16.5</v>
      </c>
      <c r="I41" s="27">
        <v>17.100000000000001</v>
      </c>
      <c r="J41" s="27">
        <v>17.2</v>
      </c>
      <c r="K41" s="27">
        <v>17</v>
      </c>
      <c r="L41" s="27">
        <v>16.8</v>
      </c>
      <c r="M41" s="27">
        <v>16.899999999999999</v>
      </c>
      <c r="N41" s="29">
        <f>B44*159+C44</f>
        <v>16.733602605159945</v>
      </c>
    </row>
    <row r="42" spans="1:14" x14ac:dyDescent="0.25">
      <c r="A42" s="9" t="s">
        <v>22</v>
      </c>
      <c r="B42" s="10">
        <v>115</v>
      </c>
      <c r="C42" s="27">
        <v>119</v>
      </c>
      <c r="D42" s="27">
        <v>121</v>
      </c>
      <c r="E42" s="27">
        <v>130</v>
      </c>
      <c r="F42" s="27">
        <v>131</v>
      </c>
      <c r="G42" s="27">
        <v>150</v>
      </c>
      <c r="H42" s="27">
        <v>155</v>
      </c>
      <c r="I42" s="27">
        <v>172</v>
      </c>
      <c r="J42" s="27">
        <v>174</v>
      </c>
      <c r="K42" s="27">
        <v>168</v>
      </c>
      <c r="L42" s="27">
        <v>161</v>
      </c>
      <c r="M42" s="27">
        <v>159</v>
      </c>
      <c r="N42" s="11"/>
    </row>
    <row r="43" spans="1:14" x14ac:dyDescent="0.25">
      <c r="A43" s="9"/>
      <c r="B43" s="10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11"/>
    </row>
    <row r="44" spans="1:14" x14ac:dyDescent="0.25">
      <c r="A44" s="30" t="s">
        <v>23</v>
      </c>
      <c r="B44" s="31">
        <f t="array" ref="B44:C44">LINEST(C41:M41,B42:L42)</f>
        <v>3.3134827821956758E-2</v>
      </c>
      <c r="C44" s="32">
        <v>11.465164981468821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11"/>
    </row>
    <row r="45" spans="1:14" x14ac:dyDescent="0.25">
      <c r="A45" s="22" t="s">
        <v>24</v>
      </c>
      <c r="B45" s="33">
        <v>16.733602605159945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2023-06-02T16:30:52Z</dcterms:modified>
</cp:coreProperties>
</file>