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tonamikaza/Downloads/"/>
    </mc:Choice>
  </mc:AlternateContent>
  <xr:revisionPtr revIDLastSave="0" documentId="13_ncr:1_{82A9EC98-A209-BD41-8244-4D16C9668E02}" xr6:coauthVersionLast="47" xr6:coauthVersionMax="47" xr10:uidLastSave="{00000000-0000-0000-0000-000000000000}"/>
  <bookViews>
    <workbookView xWindow="30240" yWindow="0" windowWidth="38400" windowHeight="21600" activeTab="9" xr2:uid="{1517AC7A-6050-D74A-A7E0-C9127D543A77}"/>
  </bookViews>
  <sheets>
    <sheet name="Original Data" sheetId="1" r:id="rId1"/>
    <sheet name="Descriptive Statistics" sheetId="2" r:id="rId2"/>
    <sheet name="Frequency Distribution" sheetId="3" r:id="rId3"/>
    <sheet name="Box Plots" sheetId="4" r:id="rId4"/>
    <sheet name="Scatter Plot Matrix" sheetId="5" r:id="rId5"/>
    <sheet name="Pixel Visualization" sheetId="6" r:id="rId6"/>
    <sheet name="Additional Chart" sheetId="7" r:id="rId7"/>
    <sheet name="Correlation Analysis" sheetId="8" r:id="rId8"/>
    <sheet name="Pivot Table Analysis." sheetId="11" r:id="rId9"/>
    <sheet name="Distance Matrix" sheetId="12" r:id="rId10"/>
  </sheets>
  <definedNames>
    <definedName name="_xlchart.v1.0" hidden="1">'Box Plots'!$B$3</definedName>
    <definedName name="_xlchart.v1.1" hidden="1">'Box Plots'!$B$3</definedName>
    <definedName name="_xlchart.v1.10" hidden="1">'Original Data'!$B$2:$B$51</definedName>
    <definedName name="_xlchart.v1.11" hidden="1">'Original Data'!$A$2:$A$51</definedName>
    <definedName name="_xlchart.v1.12" hidden="1">'Original Data'!$B$2:$B$51</definedName>
    <definedName name="_xlchart.v1.13" hidden="1">'Original Data'!$A$2:$A$51</definedName>
    <definedName name="_xlchart.v1.14" hidden="1">'Original Data'!$B$2:$B$51</definedName>
    <definedName name="_xlchart.v1.15" hidden="1">'Original Data'!$A$2:$A$51</definedName>
    <definedName name="_xlchart.v1.16" hidden="1">'Original Data'!$B$2:$B$51</definedName>
    <definedName name="_xlchart.v1.2" hidden="1">'Original Data'!$B$2:$B$51</definedName>
    <definedName name="_xlchart.v1.3" hidden="1">'Box Plots'!$B$3</definedName>
    <definedName name="_xlchart.v1.4" hidden="1">'Original Data'!$A$2:$A$51</definedName>
    <definedName name="_xlchart.v1.5" hidden="1">'Box Plots'!$B$3</definedName>
    <definedName name="_xlchart.v1.6" hidden="1">'Original Data'!$C$2:$C$51</definedName>
    <definedName name="_xlchart.v1.7" hidden="1">'Original Data'!$A$2:$A$51</definedName>
    <definedName name="_xlchart.v1.8" hidden="1">'Original Data'!$B$2:$B$51</definedName>
    <definedName name="_xlchart.v1.9" hidden="1">'Original Data'!$A$2:$A$51</definedName>
  </definedNames>
  <calcPr calcId="191029"/>
  <pivotCaches>
    <pivotCache cacheId="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C4" i="12"/>
  <c r="B4" i="12"/>
  <c r="C6" i="8"/>
  <c r="C5" i="8"/>
  <c r="C4" i="8"/>
  <c r="M5" i="3"/>
  <c r="M6" i="3"/>
  <c r="M4" i="3"/>
  <c r="K5" i="3"/>
  <c r="K6" i="3"/>
  <c r="K4" i="3"/>
  <c r="I5" i="3"/>
  <c r="I6" i="3"/>
  <c r="I4" i="3"/>
  <c r="G5" i="3"/>
  <c r="G6" i="3"/>
  <c r="G7" i="3"/>
  <c r="G4" i="3"/>
  <c r="E5" i="3"/>
  <c r="E6" i="3"/>
  <c r="E4" i="3"/>
  <c r="C4" i="3"/>
  <c r="C5" i="3"/>
  <c r="C6" i="3"/>
  <c r="C6" i="2"/>
  <c r="D6" i="2"/>
  <c r="B6" i="2"/>
  <c r="C5" i="2"/>
  <c r="D5" i="2"/>
  <c r="B5" i="2"/>
  <c r="C4" i="2"/>
  <c r="D4" i="2"/>
  <c r="B4" i="2"/>
  <c r="C3" i="2"/>
  <c r="D3" i="2"/>
  <c r="B3" i="2"/>
  <c r="B2" i="2"/>
  <c r="C2" i="2"/>
  <c r="D2" i="2"/>
</calcChain>
</file>

<file path=xl/sharedStrings.xml><?xml version="1.0" encoding="utf-8"?>
<sst xmlns="http://schemas.openxmlformats.org/spreadsheetml/2006/main" count="364" uniqueCount="43">
  <si>
    <t>Numerical1</t>
  </si>
  <si>
    <t>Numerical2</t>
  </si>
  <si>
    <t>Numerical3</t>
  </si>
  <si>
    <t>Ordinal1</t>
  </si>
  <si>
    <t>Ordinal2</t>
  </si>
  <si>
    <t>Ordinal3</t>
  </si>
  <si>
    <t>Nominal1</t>
  </si>
  <si>
    <t>Nominal2</t>
  </si>
  <si>
    <t>Nominal3</t>
  </si>
  <si>
    <t>Medium</t>
  </si>
  <si>
    <t>Bad</t>
  </si>
  <si>
    <t>A</t>
  </si>
  <si>
    <t>Red</t>
  </si>
  <si>
    <t>Square</t>
  </si>
  <si>
    <t>Dog</t>
  </si>
  <si>
    <t>Low</t>
  </si>
  <si>
    <t>Good</t>
  </si>
  <si>
    <t>C</t>
  </si>
  <si>
    <t>Green</t>
  </si>
  <si>
    <t>Circle</t>
  </si>
  <si>
    <t>Cat</t>
  </si>
  <si>
    <t>Blue</t>
  </si>
  <si>
    <t>High</t>
  </si>
  <si>
    <t>Average</t>
  </si>
  <si>
    <t>B</t>
  </si>
  <si>
    <t>Bird</t>
  </si>
  <si>
    <t>D</t>
  </si>
  <si>
    <t>Triangle</t>
  </si>
  <si>
    <t>Mean</t>
  </si>
  <si>
    <t>Median</t>
  </si>
  <si>
    <t>Standard Deviation</t>
  </si>
  <si>
    <t>Minimum</t>
  </si>
  <si>
    <t>Maximum</t>
  </si>
  <si>
    <t xml:space="preserve">Frequency </t>
  </si>
  <si>
    <t>Frequency Distribution</t>
  </si>
  <si>
    <t>Numerical1 vs Numerical2</t>
  </si>
  <si>
    <t>Numerical1 vs Numerical3</t>
  </si>
  <si>
    <t>Numerical2 vs Numerical3</t>
  </si>
  <si>
    <t>Correlation Analysis</t>
  </si>
  <si>
    <t>Row Labels</t>
  </si>
  <si>
    <t>Grand Total</t>
  </si>
  <si>
    <t>Sum of Numerical3</t>
  </si>
  <si>
    <t>Count of Ordinal1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</si>
</sst>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Helvetica"/>
      <family val="2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cap="none" normalizeH="0" baseline="0"/>
              <a:t>Numerical1 vs Numerical2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'Original Data'!$A$2:$A$51</c:f>
              <c:numCache>
                <c:formatCode>General</c:formatCode>
                <c:ptCount val="50"/>
                <c:pt idx="0">
                  <c:v>54.881350392732472</c:v>
                </c:pt>
                <c:pt idx="1">
                  <c:v>71.51893663724195</c:v>
                </c:pt>
                <c:pt idx="2">
                  <c:v>60.276337607164393</c:v>
                </c:pt>
                <c:pt idx="3">
                  <c:v>54.488318299689688</c:v>
                </c:pt>
                <c:pt idx="4">
                  <c:v>42.36547993389047</c:v>
                </c:pt>
                <c:pt idx="5">
                  <c:v>64.58941130666561</c:v>
                </c:pt>
                <c:pt idx="6">
                  <c:v>43.758721126269251</c:v>
                </c:pt>
                <c:pt idx="7">
                  <c:v>89.177300078207978</c:v>
                </c:pt>
                <c:pt idx="8">
                  <c:v>96.366276050102925</c:v>
                </c:pt>
                <c:pt idx="9">
                  <c:v>38.344151882577769</c:v>
                </c:pt>
                <c:pt idx="10">
                  <c:v>79.172503808266455</c:v>
                </c:pt>
                <c:pt idx="11">
                  <c:v>52.889491975290447</c:v>
                </c:pt>
                <c:pt idx="12">
                  <c:v>56.804456109393229</c:v>
                </c:pt>
                <c:pt idx="13">
                  <c:v>92.5596638292661</c:v>
                </c:pt>
                <c:pt idx="14">
                  <c:v>7.1036058197886938</c:v>
                </c:pt>
                <c:pt idx="15">
                  <c:v>8.7129299701540717</c:v>
                </c:pt>
                <c:pt idx="16">
                  <c:v>2.0218397440325719</c:v>
                </c:pt>
                <c:pt idx="17">
                  <c:v>83.261984554793798</c:v>
                </c:pt>
                <c:pt idx="18">
                  <c:v>77.815675094985053</c:v>
                </c:pt>
                <c:pt idx="19">
                  <c:v>87.001214824681909</c:v>
                </c:pt>
                <c:pt idx="20">
                  <c:v>97.861834223276404</c:v>
                </c:pt>
                <c:pt idx="21">
                  <c:v>79.915856421672359</c:v>
                </c:pt>
                <c:pt idx="22">
                  <c:v>46.147936225293194</c:v>
                </c:pt>
                <c:pt idx="23">
                  <c:v>78.052917628645545</c:v>
                </c:pt>
                <c:pt idx="24">
                  <c:v>11.827442586893319</c:v>
                </c:pt>
                <c:pt idx="25">
                  <c:v>63.992102132752379</c:v>
                </c:pt>
                <c:pt idx="26">
                  <c:v>14.335328740904639</c:v>
                </c:pt>
                <c:pt idx="27">
                  <c:v>94.466891704958385</c:v>
                </c:pt>
                <c:pt idx="28">
                  <c:v>52.184832175007173</c:v>
                </c:pt>
                <c:pt idx="29">
                  <c:v>41.466193999052358</c:v>
                </c:pt>
                <c:pt idx="30">
                  <c:v>26.455561210462701</c:v>
                </c:pt>
                <c:pt idx="31">
                  <c:v>77.423368943421664</c:v>
                </c:pt>
                <c:pt idx="32">
                  <c:v>45.615033221654848</c:v>
                </c:pt>
                <c:pt idx="33">
                  <c:v>56.84339488686485</c:v>
                </c:pt>
                <c:pt idx="34">
                  <c:v>1.878980043635514</c:v>
                </c:pt>
                <c:pt idx="35">
                  <c:v>61.763549707587707</c:v>
                </c:pt>
                <c:pt idx="36">
                  <c:v>61.209572272242141</c:v>
                </c:pt>
                <c:pt idx="37">
                  <c:v>61.69339968747569</c:v>
                </c:pt>
                <c:pt idx="38">
                  <c:v>94.374807851462421</c:v>
                </c:pt>
                <c:pt idx="39">
                  <c:v>68.182029910348348</c:v>
                </c:pt>
                <c:pt idx="40">
                  <c:v>35.950790057378597</c:v>
                </c:pt>
                <c:pt idx="41">
                  <c:v>43.703195379934137</c:v>
                </c:pt>
                <c:pt idx="42">
                  <c:v>69.763119592726483</c:v>
                </c:pt>
                <c:pt idx="43">
                  <c:v>6.0225471629269833</c:v>
                </c:pt>
                <c:pt idx="44">
                  <c:v>66.676671544566773</c:v>
                </c:pt>
                <c:pt idx="45">
                  <c:v>67.063786961815936</c:v>
                </c:pt>
                <c:pt idx="46">
                  <c:v>21.03825610738409</c:v>
                </c:pt>
                <c:pt idx="47">
                  <c:v>12.89262976548533</c:v>
                </c:pt>
                <c:pt idx="48">
                  <c:v>31.54283509241839</c:v>
                </c:pt>
                <c:pt idx="49">
                  <c:v>36.371077094262262</c:v>
                </c:pt>
              </c:numCache>
            </c:numRef>
          </c:xVal>
          <c:yVal>
            <c:numRef>
              <c:f>'Original Data'!$B$2:$B$51</c:f>
              <c:numCache>
                <c:formatCode>General</c:formatCode>
                <c:ptCount val="50"/>
                <c:pt idx="0">
                  <c:v>28.509838520893979</c:v>
                </c:pt>
                <c:pt idx="1">
                  <c:v>21.930075673116018</c:v>
                </c:pt>
                <c:pt idx="2">
                  <c:v>49.418691902961307</c:v>
                </c:pt>
                <c:pt idx="3">
                  <c:v>5.1022405374014026</c:v>
                </c:pt>
                <c:pt idx="4">
                  <c:v>10.44383780474173</c:v>
                </c:pt>
                <c:pt idx="5">
                  <c:v>8.065475894249813</c:v>
                </c:pt>
                <c:pt idx="6">
                  <c:v>32.655416273269921</c:v>
                </c:pt>
                <c:pt idx="7">
                  <c:v>12.66458012698911</c:v>
                </c:pt>
                <c:pt idx="8">
                  <c:v>23.315538642815319</c:v>
                </c:pt>
                <c:pt idx="9">
                  <c:v>12.221279600080139</c:v>
                </c:pt>
                <c:pt idx="10">
                  <c:v>7.9484791822759862</c:v>
                </c:pt>
                <c:pt idx="11">
                  <c:v>5.5187570582152574</c:v>
                </c:pt>
                <c:pt idx="12">
                  <c:v>32.816479473263669</c:v>
                </c:pt>
                <c:pt idx="13">
                  <c:v>6.9091475674306899</c:v>
                </c:pt>
                <c:pt idx="14">
                  <c:v>9.8291180840026744</c:v>
                </c:pt>
                <c:pt idx="15">
                  <c:v>18.43625853304821</c:v>
                </c:pt>
                <c:pt idx="16">
                  <c:v>41.049661492396758</c:v>
                </c:pt>
                <c:pt idx="17">
                  <c:v>4.8550637896530633</c:v>
                </c:pt>
                <c:pt idx="18">
                  <c:v>41.897245374940198</c:v>
                </c:pt>
                <c:pt idx="19">
                  <c:v>4.8049203946981534</c:v>
                </c:pt>
                <c:pt idx="20">
                  <c:v>48.82297325066979</c:v>
                </c:pt>
                <c:pt idx="21">
                  <c:v>23.432560082385081</c:v>
                </c:pt>
                <c:pt idx="22">
                  <c:v>48.838054409516857</c:v>
                </c:pt>
                <c:pt idx="23">
                  <c:v>30.242275987252299</c:v>
                </c:pt>
                <c:pt idx="24">
                  <c:v>36.963178969915077</c:v>
                </c:pt>
                <c:pt idx="25">
                  <c:v>1.959389612716034</c:v>
                </c:pt>
                <c:pt idx="26">
                  <c:v>14.140348128820481</c:v>
                </c:pt>
                <c:pt idx="27">
                  <c:v>6.0098280606584451</c:v>
                </c:pt>
                <c:pt idx="28">
                  <c:v>14.80700987610725</c:v>
                </c:pt>
                <c:pt idx="29">
                  <c:v>5.9363859477122034</c:v>
                </c:pt>
                <c:pt idx="30">
                  <c:v>15.899158969698799</c:v>
                </c:pt>
                <c:pt idx="31">
                  <c:v>20.713149725733501</c:v>
                </c:pt>
                <c:pt idx="32">
                  <c:v>3.2073748174392178</c:v>
                </c:pt>
                <c:pt idx="33">
                  <c:v>34.623605968500989</c:v>
                </c:pt>
                <c:pt idx="34">
                  <c:v>28.330072710328761</c:v>
                </c:pt>
                <c:pt idx="35">
                  <c:v>13.269474546972271</c:v>
                </c:pt>
                <c:pt idx="36">
                  <c:v>26.162402673334981</c:v>
                </c:pt>
                <c:pt idx="37">
                  <c:v>4.6970255379220838</c:v>
                </c:pt>
                <c:pt idx="38">
                  <c:v>28.79732477780896</c:v>
                </c:pt>
                <c:pt idx="39">
                  <c:v>46.464809878810698</c:v>
                </c:pt>
                <c:pt idx="40">
                  <c:v>15.92844762256618</c:v>
                </c:pt>
                <c:pt idx="41">
                  <c:v>33.370518998184082</c:v>
                </c:pt>
                <c:pt idx="42">
                  <c:v>6.5898931202196076</c:v>
                </c:pt>
                <c:pt idx="43">
                  <c:v>35.816360205928277</c:v>
                </c:pt>
                <c:pt idx="44">
                  <c:v>14.470304647360059</c:v>
                </c:pt>
                <c:pt idx="45">
                  <c:v>9.1595681003558411</c:v>
                </c:pt>
                <c:pt idx="46">
                  <c:v>29.325646740504158</c:v>
                </c:pt>
                <c:pt idx="47">
                  <c:v>1.0053773093746781</c:v>
                </c:pt>
                <c:pt idx="48">
                  <c:v>41.447001460868158</c:v>
                </c:pt>
                <c:pt idx="49">
                  <c:v>0.23477380962735331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C-E145-83D3-FEEA884A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04799"/>
        <c:axId val="1403276703"/>
      </c:scatterChart>
      <c:valAx>
        <c:axId val="14632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3276703"/>
        <c:crosses val="autoZero"/>
        <c:crossBetween val="midCat"/>
      </c:valAx>
      <c:valAx>
        <c:axId val="14032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320479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cap="none" normalizeH="0" baseline="0"/>
              <a:t>Numerical2 vs Numerical3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'Original Data'!$B$2:$B$51</c:f>
              <c:numCache>
                <c:formatCode>General</c:formatCode>
                <c:ptCount val="50"/>
                <c:pt idx="0">
                  <c:v>28.509838520893979</c:v>
                </c:pt>
                <c:pt idx="1">
                  <c:v>21.930075673116018</c:v>
                </c:pt>
                <c:pt idx="2">
                  <c:v>49.418691902961307</c:v>
                </c:pt>
                <c:pt idx="3">
                  <c:v>5.1022405374014026</c:v>
                </c:pt>
                <c:pt idx="4">
                  <c:v>10.44383780474173</c:v>
                </c:pt>
                <c:pt idx="5">
                  <c:v>8.065475894249813</c:v>
                </c:pt>
                <c:pt idx="6">
                  <c:v>32.655416273269921</c:v>
                </c:pt>
                <c:pt idx="7">
                  <c:v>12.66458012698911</c:v>
                </c:pt>
                <c:pt idx="8">
                  <c:v>23.315538642815319</c:v>
                </c:pt>
                <c:pt idx="9">
                  <c:v>12.221279600080139</c:v>
                </c:pt>
                <c:pt idx="10">
                  <c:v>7.9484791822759862</c:v>
                </c:pt>
                <c:pt idx="11">
                  <c:v>5.5187570582152574</c:v>
                </c:pt>
                <c:pt idx="12">
                  <c:v>32.816479473263669</c:v>
                </c:pt>
                <c:pt idx="13">
                  <c:v>6.9091475674306899</c:v>
                </c:pt>
                <c:pt idx="14">
                  <c:v>9.8291180840026744</c:v>
                </c:pt>
                <c:pt idx="15">
                  <c:v>18.43625853304821</c:v>
                </c:pt>
                <c:pt idx="16">
                  <c:v>41.049661492396758</c:v>
                </c:pt>
                <c:pt idx="17">
                  <c:v>4.8550637896530633</c:v>
                </c:pt>
                <c:pt idx="18">
                  <c:v>41.897245374940198</c:v>
                </c:pt>
                <c:pt idx="19">
                  <c:v>4.8049203946981534</c:v>
                </c:pt>
                <c:pt idx="20">
                  <c:v>48.82297325066979</c:v>
                </c:pt>
                <c:pt idx="21">
                  <c:v>23.432560082385081</c:v>
                </c:pt>
                <c:pt idx="22">
                  <c:v>48.838054409516857</c:v>
                </c:pt>
                <c:pt idx="23">
                  <c:v>30.242275987252299</c:v>
                </c:pt>
                <c:pt idx="24">
                  <c:v>36.963178969915077</c:v>
                </c:pt>
                <c:pt idx="25">
                  <c:v>1.959389612716034</c:v>
                </c:pt>
                <c:pt idx="26">
                  <c:v>14.140348128820481</c:v>
                </c:pt>
                <c:pt idx="27">
                  <c:v>6.0098280606584451</c:v>
                </c:pt>
                <c:pt idx="28">
                  <c:v>14.80700987610725</c:v>
                </c:pt>
                <c:pt idx="29">
                  <c:v>5.9363859477122034</c:v>
                </c:pt>
                <c:pt idx="30">
                  <c:v>15.899158969698799</c:v>
                </c:pt>
                <c:pt idx="31">
                  <c:v>20.713149725733501</c:v>
                </c:pt>
                <c:pt idx="32">
                  <c:v>3.2073748174392178</c:v>
                </c:pt>
                <c:pt idx="33">
                  <c:v>34.623605968500989</c:v>
                </c:pt>
                <c:pt idx="34">
                  <c:v>28.330072710328761</c:v>
                </c:pt>
                <c:pt idx="35">
                  <c:v>13.269474546972271</c:v>
                </c:pt>
                <c:pt idx="36">
                  <c:v>26.162402673334981</c:v>
                </c:pt>
                <c:pt idx="37">
                  <c:v>4.6970255379220838</c:v>
                </c:pt>
                <c:pt idx="38">
                  <c:v>28.79732477780896</c:v>
                </c:pt>
                <c:pt idx="39">
                  <c:v>46.464809878810698</c:v>
                </c:pt>
                <c:pt idx="40">
                  <c:v>15.92844762256618</c:v>
                </c:pt>
                <c:pt idx="41">
                  <c:v>33.370518998184082</c:v>
                </c:pt>
                <c:pt idx="42">
                  <c:v>6.5898931202196076</c:v>
                </c:pt>
                <c:pt idx="43">
                  <c:v>35.816360205928277</c:v>
                </c:pt>
                <c:pt idx="44">
                  <c:v>14.470304647360059</c:v>
                </c:pt>
                <c:pt idx="45">
                  <c:v>9.1595681003558411</c:v>
                </c:pt>
                <c:pt idx="46">
                  <c:v>29.325646740504158</c:v>
                </c:pt>
                <c:pt idx="47">
                  <c:v>1.0053773093746781</c:v>
                </c:pt>
                <c:pt idx="48">
                  <c:v>41.447001460868158</c:v>
                </c:pt>
                <c:pt idx="49">
                  <c:v>0.23477380962735331</c:v>
                </c:pt>
              </c:numCache>
            </c:numRef>
          </c:xVal>
          <c:yVal>
            <c:numRef>
              <c:f>'Original Data'!$C$2:$C$51</c:f>
              <c:numCache>
                <c:formatCode>General</c:formatCode>
                <c:ptCount val="50"/>
                <c:pt idx="0">
                  <c:v>6.7781653679623011</c:v>
                </c:pt>
                <c:pt idx="1">
                  <c:v>2.7000797319216479</c:v>
                </c:pt>
                <c:pt idx="2">
                  <c:v>7.3519402212259486</c:v>
                </c:pt>
                <c:pt idx="3">
                  <c:v>9.6218854511743821</c:v>
                </c:pt>
                <c:pt idx="4">
                  <c:v>2.4875314351995801</c:v>
                </c:pt>
                <c:pt idx="5">
                  <c:v>5.7615733441783687</c:v>
                </c:pt>
                <c:pt idx="6">
                  <c:v>5.9204193127183906</c:v>
                </c:pt>
                <c:pt idx="7">
                  <c:v>5.7225190579087339</c:v>
                </c:pt>
                <c:pt idx="8">
                  <c:v>2.2308163264061829</c:v>
                </c:pt>
                <c:pt idx="9">
                  <c:v>9.5274901151698508</c:v>
                </c:pt>
                <c:pt idx="10">
                  <c:v>4.4712537861762733</c:v>
                </c:pt>
                <c:pt idx="11">
                  <c:v>8.4640867247112777</c:v>
                </c:pt>
                <c:pt idx="12">
                  <c:v>6.9947927531750427</c:v>
                </c:pt>
                <c:pt idx="13">
                  <c:v>2.974369508551336</c:v>
                </c:pt>
                <c:pt idx="14">
                  <c:v>8.137978197024772</c:v>
                </c:pt>
                <c:pt idx="15">
                  <c:v>3.9650574084698458</c:v>
                </c:pt>
                <c:pt idx="16">
                  <c:v>8.8110319711116158</c:v>
                </c:pt>
                <c:pt idx="17">
                  <c:v>5.8127287263585874</c:v>
                </c:pt>
                <c:pt idx="18">
                  <c:v>8.8173536185485286</c:v>
                </c:pt>
                <c:pt idx="19">
                  <c:v>6.925315900777659</c:v>
                </c:pt>
                <c:pt idx="20">
                  <c:v>7.252542798196405</c:v>
                </c:pt>
                <c:pt idx="21">
                  <c:v>5.0132438192670223</c:v>
                </c:pt>
                <c:pt idx="22">
                  <c:v>9.5608363472322395</c:v>
                </c:pt>
                <c:pt idx="23">
                  <c:v>6.4399019922963738</c:v>
                </c:pt>
                <c:pt idx="24">
                  <c:v>4.238550485581797</c:v>
                </c:pt>
                <c:pt idx="25">
                  <c:v>6.0639321412792437</c:v>
                </c:pt>
                <c:pt idx="26">
                  <c:v>0.19193198309333531</c:v>
                </c:pt>
                <c:pt idx="27">
                  <c:v>3.0157481667454928</c:v>
                </c:pt>
                <c:pt idx="28">
                  <c:v>6.6017353749268501</c:v>
                </c:pt>
                <c:pt idx="29">
                  <c:v>2.9007760721044411</c:v>
                </c:pt>
                <c:pt idx="30">
                  <c:v>6.1801542899884154</c:v>
                </c:pt>
                <c:pt idx="31">
                  <c:v>4.2876870094576613</c:v>
                </c:pt>
                <c:pt idx="32">
                  <c:v>1.3547406422245021</c:v>
                </c:pt>
                <c:pt idx="33">
                  <c:v>2.9828232595603081</c:v>
                </c:pt>
                <c:pt idx="34">
                  <c:v>5.6996491070126476</c:v>
                </c:pt>
                <c:pt idx="35">
                  <c:v>5.9087276124817318</c:v>
                </c:pt>
                <c:pt idx="36">
                  <c:v>5.7432524884957878</c:v>
                </c:pt>
                <c:pt idx="37">
                  <c:v>6.5320081985713374</c:v>
                </c:pt>
                <c:pt idx="38">
                  <c:v>6.5210327000168888</c:v>
                </c:pt>
                <c:pt idx="39">
                  <c:v>4.3141843543397398</c:v>
                </c:pt>
                <c:pt idx="40">
                  <c:v>8.9654659585106309</c:v>
                </c:pt>
                <c:pt idx="41">
                  <c:v>3.675618700478966</c:v>
                </c:pt>
                <c:pt idx="42">
                  <c:v>4.3586492526562681</c:v>
                </c:pt>
                <c:pt idx="43">
                  <c:v>8.9192335501567204</c:v>
                </c:pt>
                <c:pt idx="44">
                  <c:v>8.0619398904608577</c:v>
                </c:pt>
                <c:pt idx="45">
                  <c:v>7.0388858354036632</c:v>
                </c:pt>
                <c:pt idx="46">
                  <c:v>1.0022688731230109</c:v>
                </c:pt>
                <c:pt idx="47">
                  <c:v>9.1948261374467357</c:v>
                </c:pt>
                <c:pt idx="48">
                  <c:v>7.1424129954911137</c:v>
                </c:pt>
                <c:pt idx="49">
                  <c:v>9.9884700656786656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F-C94E-821E-77A6E18F2D9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C2F-C94E-821E-77A6E18F2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173599"/>
        <c:axId val="1523175311"/>
      </c:scatterChart>
      <c:valAx>
        <c:axId val="15231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3175311"/>
        <c:crosses val="autoZero"/>
        <c:crossBetween val="midCat"/>
      </c:valAx>
      <c:valAx>
        <c:axId val="15231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317359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cap="none" normalizeH="0" baseline="0"/>
              <a:t>Numerical1 vs Numerical3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'Original Data'!$A$2:$A$51</c:f>
              <c:numCache>
                <c:formatCode>General</c:formatCode>
                <c:ptCount val="50"/>
                <c:pt idx="0">
                  <c:v>54.881350392732472</c:v>
                </c:pt>
                <c:pt idx="1">
                  <c:v>71.51893663724195</c:v>
                </c:pt>
                <c:pt idx="2">
                  <c:v>60.276337607164393</c:v>
                </c:pt>
                <c:pt idx="3">
                  <c:v>54.488318299689688</c:v>
                </c:pt>
                <c:pt idx="4">
                  <c:v>42.36547993389047</c:v>
                </c:pt>
                <c:pt idx="5">
                  <c:v>64.58941130666561</c:v>
                </c:pt>
                <c:pt idx="6">
                  <c:v>43.758721126269251</c:v>
                </c:pt>
                <c:pt idx="7">
                  <c:v>89.177300078207978</c:v>
                </c:pt>
                <c:pt idx="8">
                  <c:v>96.366276050102925</c:v>
                </c:pt>
                <c:pt idx="9">
                  <c:v>38.344151882577769</c:v>
                </c:pt>
                <c:pt idx="10">
                  <c:v>79.172503808266455</c:v>
                </c:pt>
                <c:pt idx="11">
                  <c:v>52.889491975290447</c:v>
                </c:pt>
                <c:pt idx="12">
                  <c:v>56.804456109393229</c:v>
                </c:pt>
                <c:pt idx="13">
                  <c:v>92.5596638292661</c:v>
                </c:pt>
                <c:pt idx="14">
                  <c:v>7.1036058197886938</c:v>
                </c:pt>
                <c:pt idx="15">
                  <c:v>8.7129299701540717</c:v>
                </c:pt>
                <c:pt idx="16">
                  <c:v>2.0218397440325719</c:v>
                </c:pt>
                <c:pt idx="17">
                  <c:v>83.261984554793798</c:v>
                </c:pt>
                <c:pt idx="18">
                  <c:v>77.815675094985053</c:v>
                </c:pt>
                <c:pt idx="19">
                  <c:v>87.001214824681909</c:v>
                </c:pt>
                <c:pt idx="20">
                  <c:v>97.861834223276404</c:v>
                </c:pt>
                <c:pt idx="21">
                  <c:v>79.915856421672359</c:v>
                </c:pt>
                <c:pt idx="22">
                  <c:v>46.147936225293194</c:v>
                </c:pt>
                <c:pt idx="23">
                  <c:v>78.052917628645545</c:v>
                </c:pt>
                <c:pt idx="24">
                  <c:v>11.827442586893319</c:v>
                </c:pt>
                <c:pt idx="25">
                  <c:v>63.992102132752379</c:v>
                </c:pt>
                <c:pt idx="26">
                  <c:v>14.335328740904639</c:v>
                </c:pt>
                <c:pt idx="27">
                  <c:v>94.466891704958385</c:v>
                </c:pt>
                <c:pt idx="28">
                  <c:v>52.184832175007173</c:v>
                </c:pt>
                <c:pt idx="29">
                  <c:v>41.466193999052358</c:v>
                </c:pt>
                <c:pt idx="30">
                  <c:v>26.455561210462701</c:v>
                </c:pt>
                <c:pt idx="31">
                  <c:v>77.423368943421664</c:v>
                </c:pt>
                <c:pt idx="32">
                  <c:v>45.615033221654848</c:v>
                </c:pt>
                <c:pt idx="33">
                  <c:v>56.84339488686485</c:v>
                </c:pt>
                <c:pt idx="34">
                  <c:v>1.878980043635514</c:v>
                </c:pt>
                <c:pt idx="35">
                  <c:v>61.763549707587707</c:v>
                </c:pt>
                <c:pt idx="36">
                  <c:v>61.209572272242141</c:v>
                </c:pt>
                <c:pt idx="37">
                  <c:v>61.69339968747569</c:v>
                </c:pt>
                <c:pt idx="38">
                  <c:v>94.374807851462421</c:v>
                </c:pt>
                <c:pt idx="39">
                  <c:v>68.182029910348348</c:v>
                </c:pt>
                <c:pt idx="40">
                  <c:v>35.950790057378597</c:v>
                </c:pt>
                <c:pt idx="41">
                  <c:v>43.703195379934137</c:v>
                </c:pt>
                <c:pt idx="42">
                  <c:v>69.763119592726483</c:v>
                </c:pt>
                <c:pt idx="43">
                  <c:v>6.0225471629269833</c:v>
                </c:pt>
                <c:pt idx="44">
                  <c:v>66.676671544566773</c:v>
                </c:pt>
                <c:pt idx="45">
                  <c:v>67.063786961815936</c:v>
                </c:pt>
                <c:pt idx="46">
                  <c:v>21.03825610738409</c:v>
                </c:pt>
                <c:pt idx="47">
                  <c:v>12.89262976548533</c:v>
                </c:pt>
                <c:pt idx="48">
                  <c:v>31.54283509241839</c:v>
                </c:pt>
                <c:pt idx="49">
                  <c:v>36.371077094262262</c:v>
                </c:pt>
              </c:numCache>
            </c:numRef>
          </c:xVal>
          <c:yVal>
            <c:numRef>
              <c:f>'Original Data'!$C$2:$C$51</c:f>
              <c:numCache>
                <c:formatCode>General</c:formatCode>
                <c:ptCount val="50"/>
                <c:pt idx="0">
                  <c:v>6.7781653679623011</c:v>
                </c:pt>
                <c:pt idx="1">
                  <c:v>2.7000797319216479</c:v>
                </c:pt>
                <c:pt idx="2">
                  <c:v>7.3519402212259486</c:v>
                </c:pt>
                <c:pt idx="3">
                  <c:v>9.6218854511743821</c:v>
                </c:pt>
                <c:pt idx="4">
                  <c:v>2.4875314351995801</c:v>
                </c:pt>
                <c:pt idx="5">
                  <c:v>5.7615733441783687</c:v>
                </c:pt>
                <c:pt idx="6">
                  <c:v>5.9204193127183906</c:v>
                </c:pt>
                <c:pt idx="7">
                  <c:v>5.7225190579087339</c:v>
                </c:pt>
                <c:pt idx="8">
                  <c:v>2.2308163264061829</c:v>
                </c:pt>
                <c:pt idx="9">
                  <c:v>9.5274901151698508</c:v>
                </c:pt>
                <c:pt idx="10">
                  <c:v>4.4712537861762733</c:v>
                </c:pt>
                <c:pt idx="11">
                  <c:v>8.4640867247112777</c:v>
                </c:pt>
                <c:pt idx="12">
                  <c:v>6.9947927531750427</c:v>
                </c:pt>
                <c:pt idx="13">
                  <c:v>2.974369508551336</c:v>
                </c:pt>
                <c:pt idx="14">
                  <c:v>8.137978197024772</c:v>
                </c:pt>
                <c:pt idx="15">
                  <c:v>3.9650574084698458</c:v>
                </c:pt>
                <c:pt idx="16">
                  <c:v>8.8110319711116158</c:v>
                </c:pt>
                <c:pt idx="17">
                  <c:v>5.8127287263585874</c:v>
                </c:pt>
                <c:pt idx="18">
                  <c:v>8.8173536185485286</c:v>
                </c:pt>
                <c:pt idx="19">
                  <c:v>6.925315900777659</c:v>
                </c:pt>
                <c:pt idx="20">
                  <c:v>7.252542798196405</c:v>
                </c:pt>
                <c:pt idx="21">
                  <c:v>5.0132438192670223</c:v>
                </c:pt>
                <c:pt idx="22">
                  <c:v>9.5608363472322395</c:v>
                </c:pt>
                <c:pt idx="23">
                  <c:v>6.4399019922963738</c:v>
                </c:pt>
                <c:pt idx="24">
                  <c:v>4.238550485581797</c:v>
                </c:pt>
                <c:pt idx="25">
                  <c:v>6.0639321412792437</c:v>
                </c:pt>
                <c:pt idx="26">
                  <c:v>0.19193198309333531</c:v>
                </c:pt>
                <c:pt idx="27">
                  <c:v>3.0157481667454928</c:v>
                </c:pt>
                <c:pt idx="28">
                  <c:v>6.6017353749268501</c:v>
                </c:pt>
                <c:pt idx="29">
                  <c:v>2.9007760721044411</c:v>
                </c:pt>
                <c:pt idx="30">
                  <c:v>6.1801542899884154</c:v>
                </c:pt>
                <c:pt idx="31">
                  <c:v>4.2876870094576613</c:v>
                </c:pt>
                <c:pt idx="32">
                  <c:v>1.3547406422245021</c:v>
                </c:pt>
                <c:pt idx="33">
                  <c:v>2.9828232595603081</c:v>
                </c:pt>
                <c:pt idx="34">
                  <c:v>5.6996491070126476</c:v>
                </c:pt>
                <c:pt idx="35">
                  <c:v>5.9087276124817318</c:v>
                </c:pt>
                <c:pt idx="36">
                  <c:v>5.7432524884957878</c:v>
                </c:pt>
                <c:pt idx="37">
                  <c:v>6.5320081985713374</c:v>
                </c:pt>
                <c:pt idx="38">
                  <c:v>6.5210327000168888</c:v>
                </c:pt>
                <c:pt idx="39">
                  <c:v>4.3141843543397398</c:v>
                </c:pt>
                <c:pt idx="40">
                  <c:v>8.9654659585106309</c:v>
                </c:pt>
                <c:pt idx="41">
                  <c:v>3.675618700478966</c:v>
                </c:pt>
                <c:pt idx="42">
                  <c:v>4.3586492526562681</c:v>
                </c:pt>
                <c:pt idx="43">
                  <c:v>8.9192335501567204</c:v>
                </c:pt>
                <c:pt idx="44">
                  <c:v>8.0619398904608577</c:v>
                </c:pt>
                <c:pt idx="45">
                  <c:v>7.0388858354036632</c:v>
                </c:pt>
                <c:pt idx="46">
                  <c:v>1.0022688731230109</c:v>
                </c:pt>
                <c:pt idx="47">
                  <c:v>9.1948261374467357</c:v>
                </c:pt>
                <c:pt idx="48">
                  <c:v>7.1424129954911137</c:v>
                </c:pt>
                <c:pt idx="49">
                  <c:v>9.9884700656786656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E046-BE22-A7D0A3A7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43439"/>
        <c:axId val="1465716687"/>
      </c:scatterChart>
      <c:valAx>
        <c:axId val="146584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5716687"/>
        <c:crosses val="autoZero"/>
        <c:crossBetween val="midCat"/>
      </c:valAx>
      <c:valAx>
        <c:axId val="14657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5843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Nominal1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'Frequency Distribution'!$I$3</c:f>
              <c:strCache>
                <c:ptCount val="1"/>
                <c:pt idx="0">
                  <c:v>Frequency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18-1E45-8E9D-4E14CB746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18-1E45-8E9D-4E14CB746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18-1E45-8E9D-4E14CB74691D}"/>
              </c:ext>
            </c:extLst>
          </c:dPt>
          <c:cat>
            <c:strRef>
              <c:f>'Frequency Distribution'!$H$4:$H$6</c:f>
              <c:strCache>
                <c:ptCount val="3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</c:strCache>
            </c:strRef>
          </c:cat>
          <c:val>
            <c:numRef>
              <c:f>'Frequency Distribution'!$I$4:$I$6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8-1E45-8E9D-4E14CB74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Ordinal3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'Frequency Distribution'!$G$3</c:f>
              <c:strCache>
                <c:ptCount val="1"/>
                <c:pt idx="0">
                  <c:v>Frequency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'Frequency Distribution'!$F$4:$F$7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'Frequency Distribution'!$G$4:$G$7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7-404B-83B6-EED5297F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1847247"/>
        <c:axId val="1521866335"/>
        <c:axId val="0"/>
      </c:bar3DChart>
      <c:catAx>
        <c:axId val="152184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1866335"/>
        <c:crosses val="autoZero"/>
        <c:auto val="1"/>
        <c:lblAlgn val="ctr"/>
        <c:lblOffset val="100"/>
        <c:noMultiLvlLbl val="0"/>
      </c:catAx>
      <c:valAx>
        <c:axId val="152186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184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Numerical1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Numerical1</a:t>
          </a:r>
        </a:p>
      </cx:txPr>
    </cx:title>
    <cx:plotArea>
      <cx:plotAreaRegion>
        <cx:series layoutId="boxWhisker" uniqueId="{9B3F01C2-C446-694C-9CE4-27B3AD14C1BE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Numerical3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Numerical3</a:t>
          </a:r>
        </a:p>
      </cx:txPr>
    </cx:title>
    <cx:plotArea>
      <cx:plotAreaRegion>
        <cx:series layoutId="boxWhisker" uniqueId="{DA9144CF-AF28-DD46-BE6A-EABA2493DDF5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Numerical2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Numerical2</a:t>
          </a:r>
        </a:p>
      </cx:txPr>
    </cx:title>
    <cx:plotArea>
      <cx:plotAreaRegion>
        <cx:series layoutId="boxWhisker" uniqueId="{5628FB7A-3D63-6545-9C11-5BD3DB18342D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</xdr:row>
      <xdr:rowOff>12700</xdr:rowOff>
    </xdr:from>
    <xdr:to>
      <xdr:col>6</xdr:col>
      <xdr:colOff>425450</xdr:colOff>
      <xdr:row>16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5DD42D-FB3D-EDB1-5C1D-F411AC68A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450" y="393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6350</xdr:colOff>
      <xdr:row>18</xdr:row>
      <xdr:rowOff>0</xdr:rowOff>
    </xdr:from>
    <xdr:to>
      <xdr:col>6</xdr:col>
      <xdr:colOff>450850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BA1014-C070-5C4B-A0FF-DB62475F8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850" y="342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6350</xdr:colOff>
      <xdr:row>2</xdr:row>
      <xdr:rowOff>0</xdr:rowOff>
    </xdr:from>
    <xdr:to>
      <xdr:col>12</xdr:col>
      <xdr:colOff>450850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3F4770E-ED43-EC49-A017-5A2B17C0C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485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25400</xdr:rowOff>
    </xdr:from>
    <xdr:to>
      <xdr:col>7</xdr:col>
      <xdr:colOff>444500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757A8-C7C7-5CB8-DC6F-2D66A6A58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3</xdr:row>
      <xdr:rowOff>25400</xdr:rowOff>
    </xdr:from>
    <xdr:to>
      <xdr:col>13</xdr:col>
      <xdr:colOff>469900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F1873-D4E6-BB8A-1276-9F4C3102C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25400</xdr:colOff>
      <xdr:row>19</xdr:row>
      <xdr:rowOff>38100</xdr:rowOff>
    </xdr:from>
    <xdr:to>
      <xdr:col>7</xdr:col>
      <xdr:colOff>469900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06E872-90FB-A673-81CC-91BAD577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</xdr:row>
      <xdr:rowOff>12700</xdr:rowOff>
    </xdr:from>
    <xdr:to>
      <xdr:col>7</xdr:col>
      <xdr:colOff>469900</xdr:colOff>
      <xdr:row>17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9B082-1F41-6D4C-B3D1-9DA6C48DF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</xdr:row>
      <xdr:rowOff>25400</xdr:rowOff>
    </xdr:from>
    <xdr:to>
      <xdr:col>14</xdr:col>
      <xdr:colOff>482600</xdr:colOff>
      <xdr:row>17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19E0AE-9471-2649-8575-9A16B7EBF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to Namikaza" refreshedDate="45565.090546412037" createdVersion="8" refreshedVersion="8" minRefreshableVersion="3" recordCount="50" xr:uid="{1E42E3B2-2D42-6A44-B7BE-A3B53AEA3B6B}">
  <cacheSource type="worksheet">
    <worksheetSource ref="C1:D51" sheet="Original Data"/>
  </cacheSource>
  <cacheFields count="2">
    <cacheField name="Numerical3" numFmtId="0">
      <sharedItems containsSemiMixedTypes="0" containsString="0" containsNumber="1" minValue="0.19193198309333531" maxValue="9.9884700656786656" count="50">
        <n v="6.7781653679623011"/>
        <n v="2.7000797319216479"/>
        <n v="7.3519402212259486"/>
        <n v="9.6218854511743821"/>
        <n v="2.4875314351995801"/>
        <n v="5.7615733441783687"/>
        <n v="5.9204193127183906"/>
        <n v="5.7225190579087339"/>
        <n v="2.2308163264061829"/>
        <n v="9.5274901151698508"/>
        <n v="4.4712537861762733"/>
        <n v="8.4640867247112777"/>
        <n v="6.9947927531750427"/>
        <n v="2.974369508551336"/>
        <n v="8.137978197024772"/>
        <n v="3.9650574084698458"/>
        <n v="8.8110319711116158"/>
        <n v="5.8127287263585874"/>
        <n v="8.8173536185485286"/>
        <n v="6.925315900777659"/>
        <n v="7.252542798196405"/>
        <n v="5.0132438192670223"/>
        <n v="9.5608363472322395"/>
        <n v="6.4399019922963738"/>
        <n v="4.238550485581797"/>
        <n v="6.0639321412792437"/>
        <n v="0.19193198309333531"/>
        <n v="3.0157481667454928"/>
        <n v="6.6017353749268501"/>
        <n v="2.9007760721044411"/>
        <n v="6.1801542899884154"/>
        <n v="4.2876870094576613"/>
        <n v="1.3547406422245021"/>
        <n v="2.9828232595603081"/>
        <n v="5.6996491070126476"/>
        <n v="5.9087276124817318"/>
        <n v="5.7432524884957878"/>
        <n v="6.5320081985713374"/>
        <n v="6.5210327000168888"/>
        <n v="4.3141843543397398"/>
        <n v="8.9654659585106309"/>
        <n v="3.675618700478966"/>
        <n v="4.3586492526562681"/>
        <n v="8.9192335501567204"/>
        <n v="8.0619398904608577"/>
        <n v="7.0388858354036632"/>
        <n v="1.0022688731230109"/>
        <n v="9.1948261374467357"/>
        <n v="7.1424129954911137"/>
        <n v="9.9884700656786656"/>
      </sharedItems>
    </cacheField>
    <cacheField name="Ordinal1" numFmtId="0">
      <sharedItems count="3">
        <s v="Medium"/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1"/>
    <x v="1"/>
  </r>
  <r>
    <x v="2"/>
    <x v="1"/>
  </r>
  <r>
    <x v="3"/>
    <x v="2"/>
  </r>
  <r>
    <x v="4"/>
    <x v="0"/>
  </r>
  <r>
    <x v="5"/>
    <x v="0"/>
  </r>
  <r>
    <x v="6"/>
    <x v="2"/>
  </r>
  <r>
    <x v="7"/>
    <x v="1"/>
  </r>
  <r>
    <x v="8"/>
    <x v="0"/>
  </r>
  <r>
    <x v="9"/>
    <x v="0"/>
  </r>
  <r>
    <x v="10"/>
    <x v="0"/>
  </r>
  <r>
    <x v="11"/>
    <x v="0"/>
  </r>
  <r>
    <x v="12"/>
    <x v="0"/>
  </r>
  <r>
    <x v="13"/>
    <x v="2"/>
  </r>
  <r>
    <x v="14"/>
    <x v="2"/>
  </r>
  <r>
    <x v="15"/>
    <x v="2"/>
  </r>
  <r>
    <x v="16"/>
    <x v="1"/>
  </r>
  <r>
    <x v="17"/>
    <x v="0"/>
  </r>
  <r>
    <x v="18"/>
    <x v="2"/>
  </r>
  <r>
    <x v="19"/>
    <x v="0"/>
  </r>
  <r>
    <x v="20"/>
    <x v="0"/>
  </r>
  <r>
    <x v="21"/>
    <x v="0"/>
  </r>
  <r>
    <x v="22"/>
    <x v="0"/>
  </r>
  <r>
    <x v="23"/>
    <x v="1"/>
  </r>
  <r>
    <x v="24"/>
    <x v="2"/>
  </r>
  <r>
    <x v="25"/>
    <x v="2"/>
  </r>
  <r>
    <x v="26"/>
    <x v="1"/>
  </r>
  <r>
    <x v="27"/>
    <x v="0"/>
  </r>
  <r>
    <x v="28"/>
    <x v="0"/>
  </r>
  <r>
    <x v="29"/>
    <x v="1"/>
  </r>
  <r>
    <x v="30"/>
    <x v="1"/>
  </r>
  <r>
    <x v="31"/>
    <x v="1"/>
  </r>
  <r>
    <x v="32"/>
    <x v="2"/>
  </r>
  <r>
    <x v="33"/>
    <x v="0"/>
  </r>
  <r>
    <x v="34"/>
    <x v="2"/>
  </r>
  <r>
    <x v="35"/>
    <x v="0"/>
  </r>
  <r>
    <x v="36"/>
    <x v="2"/>
  </r>
  <r>
    <x v="37"/>
    <x v="1"/>
  </r>
  <r>
    <x v="38"/>
    <x v="2"/>
  </r>
  <r>
    <x v="39"/>
    <x v="1"/>
  </r>
  <r>
    <x v="40"/>
    <x v="0"/>
  </r>
  <r>
    <x v="41"/>
    <x v="0"/>
  </r>
  <r>
    <x v="42"/>
    <x v="0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22871-8749-5044-B1F2-C432B0667D2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2">
    <pivotField dataField="1" showAll="0">
      <items count="51">
        <item x="26"/>
        <item x="46"/>
        <item x="32"/>
        <item x="8"/>
        <item x="4"/>
        <item x="1"/>
        <item x="29"/>
        <item x="13"/>
        <item x="33"/>
        <item x="27"/>
        <item x="41"/>
        <item x="15"/>
        <item x="24"/>
        <item x="31"/>
        <item x="39"/>
        <item x="42"/>
        <item x="10"/>
        <item x="21"/>
        <item x="34"/>
        <item x="7"/>
        <item x="36"/>
        <item x="5"/>
        <item x="17"/>
        <item x="35"/>
        <item x="6"/>
        <item x="25"/>
        <item x="30"/>
        <item x="23"/>
        <item x="38"/>
        <item x="37"/>
        <item x="28"/>
        <item x="0"/>
        <item x="19"/>
        <item x="12"/>
        <item x="45"/>
        <item x="48"/>
        <item x="20"/>
        <item x="2"/>
        <item x="44"/>
        <item x="14"/>
        <item x="11"/>
        <item x="16"/>
        <item x="18"/>
        <item x="43"/>
        <item x="40"/>
        <item x="47"/>
        <item x="9"/>
        <item x="22"/>
        <item x="3"/>
        <item x="49"/>
        <item t="default"/>
      </items>
    </pivotField>
    <pivotField axis="axisRow" dataField="1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inal1" fld="1" subtotal="count" baseField="0" baseItem="0"/>
    <dataField name="Sum of Numerical3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CEB1-C5A7-8A4F-A1B1-49DD1CB29E32}">
  <dimension ref="A1:I51"/>
  <sheetViews>
    <sheetView workbookViewId="0">
      <selection activeCell="C1" sqref="C1:D51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54.881350392732472</v>
      </c>
      <c r="B2">
        <v>28.509838520893979</v>
      </c>
      <c r="C2">
        <v>6.7781653679623011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">
      <c r="A3">
        <v>71.51893663724195</v>
      </c>
      <c r="B3">
        <v>21.930075673116018</v>
      </c>
      <c r="C3">
        <v>2.7000797319216479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</row>
    <row r="4" spans="1:9" x14ac:dyDescent="0.2">
      <c r="A4">
        <v>60.276337607164393</v>
      </c>
      <c r="B4">
        <v>49.418691902961307</v>
      </c>
      <c r="C4">
        <v>7.3519402212259486</v>
      </c>
      <c r="D4" t="s">
        <v>15</v>
      </c>
      <c r="E4" t="s">
        <v>16</v>
      </c>
      <c r="F4" t="s">
        <v>11</v>
      </c>
      <c r="G4" t="s">
        <v>21</v>
      </c>
      <c r="H4" t="s">
        <v>19</v>
      </c>
      <c r="I4" t="s">
        <v>20</v>
      </c>
    </row>
    <row r="5" spans="1:9" x14ac:dyDescent="0.2">
      <c r="A5">
        <v>54.488318299689688</v>
      </c>
      <c r="B5">
        <v>5.1022405374014026</v>
      </c>
      <c r="C5">
        <v>9.6218854511743821</v>
      </c>
      <c r="D5" t="s">
        <v>22</v>
      </c>
      <c r="E5" t="s">
        <v>23</v>
      </c>
      <c r="F5" t="s">
        <v>24</v>
      </c>
      <c r="G5" t="s">
        <v>21</v>
      </c>
      <c r="H5" t="s">
        <v>19</v>
      </c>
      <c r="I5" t="s">
        <v>25</v>
      </c>
    </row>
    <row r="6" spans="1:9" x14ac:dyDescent="0.2">
      <c r="A6">
        <v>42.36547993389047</v>
      </c>
      <c r="B6">
        <v>10.44383780474173</v>
      </c>
      <c r="C6">
        <v>2.4875314351995801</v>
      </c>
      <c r="D6" t="s">
        <v>9</v>
      </c>
      <c r="E6" t="s">
        <v>23</v>
      </c>
      <c r="F6" t="s">
        <v>11</v>
      </c>
      <c r="G6" t="s">
        <v>18</v>
      </c>
      <c r="H6" t="s">
        <v>19</v>
      </c>
      <c r="I6" t="s">
        <v>14</v>
      </c>
    </row>
    <row r="7" spans="1:9" x14ac:dyDescent="0.2">
      <c r="A7">
        <v>64.58941130666561</v>
      </c>
      <c r="B7">
        <v>8.065475894249813</v>
      </c>
      <c r="C7">
        <v>5.7615733441783687</v>
      </c>
      <c r="D7" t="s">
        <v>9</v>
      </c>
      <c r="E7" t="s">
        <v>23</v>
      </c>
      <c r="F7" t="s">
        <v>26</v>
      </c>
      <c r="G7" t="s">
        <v>21</v>
      </c>
      <c r="H7" t="s">
        <v>13</v>
      </c>
      <c r="I7" t="s">
        <v>14</v>
      </c>
    </row>
    <row r="8" spans="1:9" x14ac:dyDescent="0.2">
      <c r="A8">
        <v>43.758721126269251</v>
      </c>
      <c r="B8">
        <v>32.655416273269921</v>
      </c>
      <c r="C8">
        <v>5.9204193127183906</v>
      </c>
      <c r="D8" t="s">
        <v>22</v>
      </c>
      <c r="E8" t="s">
        <v>16</v>
      </c>
      <c r="F8" t="s">
        <v>11</v>
      </c>
      <c r="G8" t="s">
        <v>18</v>
      </c>
      <c r="H8" t="s">
        <v>27</v>
      </c>
      <c r="I8" t="s">
        <v>20</v>
      </c>
    </row>
    <row r="9" spans="1:9" x14ac:dyDescent="0.2">
      <c r="A9">
        <v>89.177300078207978</v>
      </c>
      <c r="B9">
        <v>12.66458012698911</v>
      </c>
      <c r="C9">
        <v>5.7225190579087339</v>
      </c>
      <c r="D9" t="s">
        <v>15</v>
      </c>
      <c r="E9" t="s">
        <v>23</v>
      </c>
      <c r="F9" t="s">
        <v>26</v>
      </c>
      <c r="G9" t="s">
        <v>18</v>
      </c>
      <c r="H9" t="s">
        <v>27</v>
      </c>
      <c r="I9" t="s">
        <v>20</v>
      </c>
    </row>
    <row r="10" spans="1:9" x14ac:dyDescent="0.2">
      <c r="A10">
        <v>96.366276050102925</v>
      </c>
      <c r="B10">
        <v>23.315538642815319</v>
      </c>
      <c r="C10">
        <v>2.2308163264061829</v>
      </c>
      <c r="D10" t="s">
        <v>9</v>
      </c>
      <c r="E10" t="s">
        <v>23</v>
      </c>
      <c r="F10" t="s">
        <v>11</v>
      </c>
      <c r="G10" t="s">
        <v>21</v>
      </c>
      <c r="H10" t="s">
        <v>13</v>
      </c>
      <c r="I10" t="s">
        <v>25</v>
      </c>
    </row>
    <row r="11" spans="1:9" x14ac:dyDescent="0.2">
      <c r="A11">
        <v>38.344151882577769</v>
      </c>
      <c r="B11">
        <v>12.221279600080139</v>
      </c>
      <c r="C11">
        <v>9.5274901151698508</v>
      </c>
      <c r="D11" t="s">
        <v>9</v>
      </c>
      <c r="E11" t="s">
        <v>10</v>
      </c>
      <c r="F11" t="s">
        <v>11</v>
      </c>
      <c r="G11" t="s">
        <v>18</v>
      </c>
      <c r="H11" t="s">
        <v>19</v>
      </c>
      <c r="I11" t="s">
        <v>20</v>
      </c>
    </row>
    <row r="12" spans="1:9" x14ac:dyDescent="0.2">
      <c r="A12">
        <v>79.172503808266455</v>
      </c>
      <c r="B12">
        <v>7.9484791822759862</v>
      </c>
      <c r="C12">
        <v>4.4712537861762733</v>
      </c>
      <c r="D12" t="s">
        <v>9</v>
      </c>
      <c r="E12" t="s">
        <v>23</v>
      </c>
      <c r="F12" t="s">
        <v>17</v>
      </c>
      <c r="G12" t="s">
        <v>12</v>
      </c>
      <c r="H12" t="s">
        <v>13</v>
      </c>
      <c r="I12" t="s">
        <v>14</v>
      </c>
    </row>
    <row r="13" spans="1:9" x14ac:dyDescent="0.2">
      <c r="A13">
        <v>52.889491975290447</v>
      </c>
      <c r="B13">
        <v>5.5187570582152574</v>
      </c>
      <c r="C13">
        <v>8.4640867247112777</v>
      </c>
      <c r="D13" t="s">
        <v>9</v>
      </c>
      <c r="E13" t="s">
        <v>16</v>
      </c>
      <c r="F13" t="s">
        <v>24</v>
      </c>
      <c r="G13" t="s">
        <v>12</v>
      </c>
      <c r="H13" t="s">
        <v>13</v>
      </c>
      <c r="I13" t="s">
        <v>25</v>
      </c>
    </row>
    <row r="14" spans="1:9" x14ac:dyDescent="0.2">
      <c r="A14">
        <v>56.804456109393229</v>
      </c>
      <c r="B14">
        <v>32.816479473263669</v>
      </c>
      <c r="C14">
        <v>6.9947927531750427</v>
      </c>
      <c r="D14" t="s">
        <v>9</v>
      </c>
      <c r="E14" t="s">
        <v>23</v>
      </c>
      <c r="F14" t="s">
        <v>17</v>
      </c>
      <c r="G14" t="s">
        <v>18</v>
      </c>
      <c r="H14" t="s">
        <v>13</v>
      </c>
      <c r="I14" t="s">
        <v>25</v>
      </c>
    </row>
    <row r="15" spans="1:9" x14ac:dyDescent="0.2">
      <c r="A15">
        <v>92.5596638292661</v>
      </c>
      <c r="B15">
        <v>6.9091475674306899</v>
      </c>
      <c r="C15">
        <v>2.974369508551336</v>
      </c>
      <c r="D15" t="s">
        <v>22</v>
      </c>
      <c r="E15" t="s">
        <v>23</v>
      </c>
      <c r="F15" t="s">
        <v>26</v>
      </c>
      <c r="G15" t="s">
        <v>21</v>
      </c>
      <c r="H15" t="s">
        <v>13</v>
      </c>
      <c r="I15" t="s">
        <v>14</v>
      </c>
    </row>
    <row r="16" spans="1:9" x14ac:dyDescent="0.2">
      <c r="A16">
        <v>7.1036058197886938</v>
      </c>
      <c r="B16">
        <v>9.8291180840026744</v>
      </c>
      <c r="C16">
        <v>8.137978197024772</v>
      </c>
      <c r="D16" t="s">
        <v>22</v>
      </c>
      <c r="E16" t="s">
        <v>10</v>
      </c>
      <c r="F16" t="s">
        <v>26</v>
      </c>
      <c r="G16" t="s">
        <v>21</v>
      </c>
      <c r="H16" t="s">
        <v>13</v>
      </c>
      <c r="I16" t="s">
        <v>20</v>
      </c>
    </row>
    <row r="17" spans="1:9" x14ac:dyDescent="0.2">
      <c r="A17">
        <v>8.7129299701540717</v>
      </c>
      <c r="B17">
        <v>18.43625853304821</v>
      </c>
      <c r="C17">
        <v>3.9650574084698458</v>
      </c>
      <c r="D17" t="s">
        <v>22</v>
      </c>
      <c r="E17" t="s">
        <v>10</v>
      </c>
      <c r="F17" t="s">
        <v>11</v>
      </c>
      <c r="G17" t="s">
        <v>18</v>
      </c>
      <c r="H17" t="s">
        <v>13</v>
      </c>
      <c r="I17" t="s">
        <v>20</v>
      </c>
    </row>
    <row r="18" spans="1:9" x14ac:dyDescent="0.2">
      <c r="A18">
        <v>2.0218397440325719</v>
      </c>
      <c r="B18">
        <v>41.049661492396758</v>
      </c>
      <c r="C18">
        <v>8.8110319711116158</v>
      </c>
      <c r="D18" t="s">
        <v>15</v>
      </c>
      <c r="E18" t="s">
        <v>23</v>
      </c>
      <c r="F18" t="s">
        <v>26</v>
      </c>
      <c r="G18" t="s">
        <v>18</v>
      </c>
      <c r="H18" t="s">
        <v>27</v>
      </c>
      <c r="I18" t="s">
        <v>14</v>
      </c>
    </row>
    <row r="19" spans="1:9" x14ac:dyDescent="0.2">
      <c r="A19">
        <v>83.261984554793798</v>
      </c>
      <c r="B19">
        <v>4.8550637896530633</v>
      </c>
      <c r="C19">
        <v>5.8127287263585874</v>
      </c>
      <c r="D19" t="s">
        <v>9</v>
      </c>
      <c r="E19" t="s">
        <v>23</v>
      </c>
      <c r="F19" t="s">
        <v>11</v>
      </c>
      <c r="G19" t="s">
        <v>21</v>
      </c>
      <c r="H19" t="s">
        <v>27</v>
      </c>
      <c r="I19" t="s">
        <v>20</v>
      </c>
    </row>
    <row r="20" spans="1:9" x14ac:dyDescent="0.2">
      <c r="A20">
        <v>77.815675094985053</v>
      </c>
      <c r="B20">
        <v>41.897245374940198</v>
      </c>
      <c r="C20">
        <v>8.8173536185485286</v>
      </c>
      <c r="D20" t="s">
        <v>22</v>
      </c>
      <c r="E20" t="s">
        <v>16</v>
      </c>
      <c r="F20" t="s">
        <v>26</v>
      </c>
      <c r="G20" t="s">
        <v>12</v>
      </c>
      <c r="H20" t="s">
        <v>13</v>
      </c>
      <c r="I20" t="s">
        <v>20</v>
      </c>
    </row>
    <row r="21" spans="1:9" x14ac:dyDescent="0.2">
      <c r="A21">
        <v>87.001214824681909</v>
      </c>
      <c r="B21">
        <v>4.8049203946981534</v>
      </c>
      <c r="C21">
        <v>6.925315900777659</v>
      </c>
      <c r="D21" t="s">
        <v>9</v>
      </c>
      <c r="E21" t="s">
        <v>23</v>
      </c>
      <c r="F21" t="s">
        <v>26</v>
      </c>
      <c r="G21" t="s">
        <v>18</v>
      </c>
      <c r="H21" t="s">
        <v>13</v>
      </c>
      <c r="I21" t="s">
        <v>25</v>
      </c>
    </row>
    <row r="22" spans="1:9" x14ac:dyDescent="0.2">
      <c r="A22">
        <v>97.861834223276404</v>
      </c>
      <c r="B22">
        <v>48.82297325066979</v>
      </c>
      <c r="C22">
        <v>7.252542798196405</v>
      </c>
      <c r="D22" t="s">
        <v>9</v>
      </c>
      <c r="E22" t="s">
        <v>16</v>
      </c>
      <c r="F22" t="s">
        <v>17</v>
      </c>
      <c r="G22" t="s">
        <v>12</v>
      </c>
      <c r="H22" t="s">
        <v>13</v>
      </c>
      <c r="I22" t="s">
        <v>20</v>
      </c>
    </row>
    <row r="23" spans="1:9" x14ac:dyDescent="0.2">
      <c r="A23">
        <v>79.915856421672359</v>
      </c>
      <c r="B23">
        <v>23.432560082385081</v>
      </c>
      <c r="C23">
        <v>5.0132438192670223</v>
      </c>
      <c r="D23" t="s">
        <v>9</v>
      </c>
      <c r="E23" t="s">
        <v>16</v>
      </c>
      <c r="F23" t="s">
        <v>26</v>
      </c>
      <c r="G23" t="s">
        <v>18</v>
      </c>
      <c r="H23" t="s">
        <v>27</v>
      </c>
      <c r="I23" t="s">
        <v>20</v>
      </c>
    </row>
    <row r="24" spans="1:9" x14ac:dyDescent="0.2">
      <c r="A24">
        <v>46.147936225293194</v>
      </c>
      <c r="B24">
        <v>48.838054409516857</v>
      </c>
      <c r="C24">
        <v>9.5608363472322395</v>
      </c>
      <c r="D24" t="s">
        <v>9</v>
      </c>
      <c r="E24" t="s">
        <v>23</v>
      </c>
      <c r="F24" t="s">
        <v>24</v>
      </c>
      <c r="G24" t="s">
        <v>12</v>
      </c>
      <c r="H24" t="s">
        <v>19</v>
      </c>
      <c r="I24" t="s">
        <v>14</v>
      </c>
    </row>
    <row r="25" spans="1:9" x14ac:dyDescent="0.2">
      <c r="A25">
        <v>78.052917628645545</v>
      </c>
      <c r="B25">
        <v>30.242275987252299</v>
      </c>
      <c r="C25">
        <v>6.4399019922963738</v>
      </c>
      <c r="D25" t="s">
        <v>15</v>
      </c>
      <c r="E25" t="s">
        <v>16</v>
      </c>
      <c r="F25" t="s">
        <v>24</v>
      </c>
      <c r="G25" t="s">
        <v>18</v>
      </c>
      <c r="H25" t="s">
        <v>19</v>
      </c>
      <c r="I25" t="s">
        <v>14</v>
      </c>
    </row>
    <row r="26" spans="1:9" x14ac:dyDescent="0.2">
      <c r="A26">
        <v>11.827442586893319</v>
      </c>
      <c r="B26">
        <v>36.963178969915077</v>
      </c>
      <c r="C26">
        <v>4.238550485581797</v>
      </c>
      <c r="D26" t="s">
        <v>22</v>
      </c>
      <c r="E26" t="s">
        <v>16</v>
      </c>
      <c r="F26" t="s">
        <v>24</v>
      </c>
      <c r="G26" t="s">
        <v>21</v>
      </c>
      <c r="H26" t="s">
        <v>19</v>
      </c>
      <c r="I26" t="s">
        <v>14</v>
      </c>
    </row>
    <row r="27" spans="1:9" x14ac:dyDescent="0.2">
      <c r="A27">
        <v>63.992102132752379</v>
      </c>
      <c r="B27">
        <v>1.959389612716034</v>
      </c>
      <c r="C27">
        <v>6.0639321412792437</v>
      </c>
      <c r="D27" t="s">
        <v>22</v>
      </c>
      <c r="E27" t="s">
        <v>10</v>
      </c>
      <c r="F27" t="s">
        <v>26</v>
      </c>
      <c r="G27" t="s">
        <v>18</v>
      </c>
      <c r="H27" t="s">
        <v>13</v>
      </c>
      <c r="I27" t="s">
        <v>14</v>
      </c>
    </row>
    <row r="28" spans="1:9" x14ac:dyDescent="0.2">
      <c r="A28">
        <v>14.335328740904639</v>
      </c>
      <c r="B28">
        <v>14.140348128820481</v>
      </c>
      <c r="C28">
        <v>0.19193198309333531</v>
      </c>
      <c r="D28" t="s">
        <v>15</v>
      </c>
      <c r="E28" t="s">
        <v>23</v>
      </c>
      <c r="F28" t="s">
        <v>26</v>
      </c>
      <c r="G28" t="s">
        <v>21</v>
      </c>
      <c r="H28" t="s">
        <v>19</v>
      </c>
      <c r="I28" t="s">
        <v>14</v>
      </c>
    </row>
    <row r="29" spans="1:9" x14ac:dyDescent="0.2">
      <c r="A29">
        <v>94.466891704958385</v>
      </c>
      <c r="B29">
        <v>6.0098280606584451</v>
      </c>
      <c r="C29">
        <v>3.0157481667454928</v>
      </c>
      <c r="D29" t="s">
        <v>9</v>
      </c>
      <c r="E29" t="s">
        <v>23</v>
      </c>
      <c r="F29" t="s">
        <v>24</v>
      </c>
      <c r="G29" t="s">
        <v>12</v>
      </c>
      <c r="H29" t="s">
        <v>13</v>
      </c>
      <c r="I29" t="s">
        <v>14</v>
      </c>
    </row>
    <row r="30" spans="1:9" x14ac:dyDescent="0.2">
      <c r="A30">
        <v>52.184832175007173</v>
      </c>
      <c r="B30">
        <v>14.80700987610725</v>
      </c>
      <c r="C30">
        <v>6.6017353749268501</v>
      </c>
      <c r="D30" t="s">
        <v>9</v>
      </c>
      <c r="E30" t="s">
        <v>23</v>
      </c>
      <c r="F30" t="s">
        <v>26</v>
      </c>
      <c r="G30" t="s">
        <v>21</v>
      </c>
      <c r="H30" t="s">
        <v>19</v>
      </c>
      <c r="I30" t="s">
        <v>25</v>
      </c>
    </row>
    <row r="31" spans="1:9" x14ac:dyDescent="0.2">
      <c r="A31">
        <v>41.466193999052358</v>
      </c>
      <c r="B31">
        <v>5.9363859477122034</v>
      </c>
      <c r="C31">
        <v>2.9007760721044411</v>
      </c>
      <c r="D31" t="s">
        <v>15</v>
      </c>
      <c r="E31" t="s">
        <v>16</v>
      </c>
      <c r="F31" t="s">
        <v>24</v>
      </c>
      <c r="G31" t="s">
        <v>21</v>
      </c>
      <c r="H31" t="s">
        <v>27</v>
      </c>
      <c r="I31" t="s">
        <v>20</v>
      </c>
    </row>
    <row r="32" spans="1:9" x14ac:dyDescent="0.2">
      <c r="A32">
        <v>26.455561210462701</v>
      </c>
      <c r="B32">
        <v>15.899158969698799</v>
      </c>
      <c r="C32">
        <v>6.1801542899884154</v>
      </c>
      <c r="D32" t="s">
        <v>15</v>
      </c>
      <c r="E32" t="s">
        <v>23</v>
      </c>
      <c r="F32" t="s">
        <v>11</v>
      </c>
      <c r="G32" t="s">
        <v>18</v>
      </c>
      <c r="H32" t="s">
        <v>27</v>
      </c>
      <c r="I32" t="s">
        <v>25</v>
      </c>
    </row>
    <row r="33" spans="1:9" x14ac:dyDescent="0.2">
      <c r="A33">
        <v>77.423368943421664</v>
      </c>
      <c r="B33">
        <v>20.713149725733501</v>
      </c>
      <c r="C33">
        <v>4.2876870094576613</v>
      </c>
      <c r="D33" t="s">
        <v>15</v>
      </c>
      <c r="E33" t="s">
        <v>23</v>
      </c>
      <c r="F33" t="s">
        <v>24</v>
      </c>
      <c r="G33" t="s">
        <v>18</v>
      </c>
      <c r="H33" t="s">
        <v>13</v>
      </c>
      <c r="I33" t="s">
        <v>20</v>
      </c>
    </row>
    <row r="34" spans="1:9" x14ac:dyDescent="0.2">
      <c r="A34">
        <v>45.615033221654848</v>
      </c>
      <c r="B34">
        <v>3.2073748174392178</v>
      </c>
      <c r="C34">
        <v>1.3547406422245021</v>
      </c>
      <c r="D34" t="s">
        <v>22</v>
      </c>
      <c r="E34" t="s">
        <v>23</v>
      </c>
      <c r="F34" t="s">
        <v>11</v>
      </c>
      <c r="G34" t="s">
        <v>12</v>
      </c>
      <c r="H34" t="s">
        <v>19</v>
      </c>
      <c r="I34" t="s">
        <v>14</v>
      </c>
    </row>
    <row r="35" spans="1:9" x14ac:dyDescent="0.2">
      <c r="A35">
        <v>56.84339488686485</v>
      </c>
      <c r="B35">
        <v>34.623605968500989</v>
      </c>
      <c r="C35">
        <v>2.9828232595603081</v>
      </c>
      <c r="D35" t="s">
        <v>9</v>
      </c>
      <c r="E35" t="s">
        <v>16</v>
      </c>
      <c r="F35" t="s">
        <v>11</v>
      </c>
      <c r="G35" t="s">
        <v>21</v>
      </c>
      <c r="H35" t="s">
        <v>19</v>
      </c>
      <c r="I35" t="s">
        <v>20</v>
      </c>
    </row>
    <row r="36" spans="1:9" x14ac:dyDescent="0.2">
      <c r="A36">
        <v>1.878980043635514</v>
      </c>
      <c r="B36">
        <v>28.330072710328761</v>
      </c>
      <c r="C36">
        <v>5.6996491070126476</v>
      </c>
      <c r="D36" t="s">
        <v>22</v>
      </c>
      <c r="E36" t="s">
        <v>10</v>
      </c>
      <c r="F36" t="s">
        <v>26</v>
      </c>
      <c r="G36" t="s">
        <v>12</v>
      </c>
      <c r="H36" t="s">
        <v>19</v>
      </c>
      <c r="I36" t="s">
        <v>25</v>
      </c>
    </row>
    <row r="37" spans="1:9" x14ac:dyDescent="0.2">
      <c r="A37">
        <v>61.763549707587707</v>
      </c>
      <c r="B37">
        <v>13.269474546972271</v>
      </c>
      <c r="C37">
        <v>5.9087276124817318</v>
      </c>
      <c r="D37" t="s">
        <v>9</v>
      </c>
      <c r="E37" t="s">
        <v>23</v>
      </c>
      <c r="F37" t="s">
        <v>17</v>
      </c>
      <c r="G37" t="s">
        <v>12</v>
      </c>
      <c r="H37" t="s">
        <v>19</v>
      </c>
      <c r="I37" t="s">
        <v>20</v>
      </c>
    </row>
    <row r="38" spans="1:9" x14ac:dyDescent="0.2">
      <c r="A38">
        <v>61.209572272242141</v>
      </c>
      <c r="B38">
        <v>26.162402673334981</v>
      </c>
      <c r="C38">
        <v>5.7432524884957878</v>
      </c>
      <c r="D38" t="s">
        <v>22</v>
      </c>
      <c r="E38" t="s">
        <v>10</v>
      </c>
      <c r="F38" t="s">
        <v>17</v>
      </c>
      <c r="G38" t="s">
        <v>12</v>
      </c>
      <c r="H38" t="s">
        <v>19</v>
      </c>
      <c r="I38" t="s">
        <v>20</v>
      </c>
    </row>
    <row r="39" spans="1:9" x14ac:dyDescent="0.2">
      <c r="A39">
        <v>61.69339968747569</v>
      </c>
      <c r="B39">
        <v>4.6970255379220838</v>
      </c>
      <c r="C39">
        <v>6.5320081985713374</v>
      </c>
      <c r="D39" t="s">
        <v>15</v>
      </c>
      <c r="E39" t="s">
        <v>23</v>
      </c>
      <c r="F39" t="s">
        <v>17</v>
      </c>
      <c r="G39" t="s">
        <v>18</v>
      </c>
      <c r="H39" t="s">
        <v>27</v>
      </c>
      <c r="I39" t="s">
        <v>14</v>
      </c>
    </row>
    <row r="40" spans="1:9" x14ac:dyDescent="0.2">
      <c r="A40">
        <v>94.374807851462421</v>
      </c>
      <c r="B40">
        <v>28.79732477780896</v>
      </c>
      <c r="C40">
        <v>6.5210327000168888</v>
      </c>
      <c r="D40" t="s">
        <v>22</v>
      </c>
      <c r="E40" t="s">
        <v>23</v>
      </c>
      <c r="F40" t="s">
        <v>26</v>
      </c>
      <c r="G40" t="s">
        <v>12</v>
      </c>
      <c r="H40" t="s">
        <v>13</v>
      </c>
      <c r="I40" t="s">
        <v>25</v>
      </c>
    </row>
    <row r="41" spans="1:9" x14ac:dyDescent="0.2">
      <c r="A41">
        <v>68.182029910348348</v>
      </c>
      <c r="B41">
        <v>46.464809878810698</v>
      </c>
      <c r="C41">
        <v>4.3141843543397398</v>
      </c>
      <c r="D41" t="s">
        <v>15</v>
      </c>
      <c r="E41" t="s">
        <v>16</v>
      </c>
      <c r="F41" t="s">
        <v>26</v>
      </c>
      <c r="G41" t="s">
        <v>21</v>
      </c>
      <c r="H41" t="s">
        <v>19</v>
      </c>
      <c r="I41" t="s">
        <v>14</v>
      </c>
    </row>
    <row r="42" spans="1:9" x14ac:dyDescent="0.2">
      <c r="A42">
        <v>35.950790057378597</v>
      </c>
      <c r="B42">
        <v>15.92844762256618</v>
      </c>
      <c r="C42">
        <v>8.9654659585106309</v>
      </c>
      <c r="D42" t="s">
        <v>9</v>
      </c>
      <c r="E42" t="s">
        <v>10</v>
      </c>
      <c r="F42" t="s">
        <v>11</v>
      </c>
      <c r="G42" t="s">
        <v>12</v>
      </c>
      <c r="H42" t="s">
        <v>27</v>
      </c>
      <c r="I42" t="s">
        <v>14</v>
      </c>
    </row>
    <row r="43" spans="1:9" x14ac:dyDescent="0.2">
      <c r="A43">
        <v>43.703195379934137</v>
      </c>
      <c r="B43">
        <v>33.370518998184082</v>
      </c>
      <c r="C43">
        <v>3.675618700478966</v>
      </c>
      <c r="D43" t="s">
        <v>9</v>
      </c>
      <c r="E43" t="s">
        <v>16</v>
      </c>
      <c r="F43" t="s">
        <v>11</v>
      </c>
      <c r="G43" t="s">
        <v>18</v>
      </c>
      <c r="H43" t="s">
        <v>19</v>
      </c>
      <c r="I43" t="s">
        <v>14</v>
      </c>
    </row>
    <row r="44" spans="1:9" x14ac:dyDescent="0.2">
      <c r="A44">
        <v>69.763119592726483</v>
      </c>
      <c r="B44">
        <v>6.5898931202196076</v>
      </c>
      <c r="C44">
        <v>4.3586492526562681</v>
      </c>
      <c r="D44" t="s">
        <v>9</v>
      </c>
      <c r="E44" t="s">
        <v>10</v>
      </c>
      <c r="F44" t="s">
        <v>17</v>
      </c>
      <c r="G44" t="s">
        <v>21</v>
      </c>
      <c r="H44" t="s">
        <v>27</v>
      </c>
      <c r="I44" t="s">
        <v>20</v>
      </c>
    </row>
    <row r="45" spans="1:9" x14ac:dyDescent="0.2">
      <c r="A45">
        <v>6.0225471629269833</v>
      </c>
      <c r="B45">
        <v>35.816360205928277</v>
      </c>
      <c r="C45">
        <v>8.9192335501567204</v>
      </c>
      <c r="D45" t="s">
        <v>15</v>
      </c>
      <c r="E45" t="s">
        <v>16</v>
      </c>
      <c r="F45" t="s">
        <v>11</v>
      </c>
      <c r="G45" t="s">
        <v>12</v>
      </c>
      <c r="H45" t="s">
        <v>13</v>
      </c>
      <c r="I45" t="s">
        <v>20</v>
      </c>
    </row>
    <row r="46" spans="1:9" x14ac:dyDescent="0.2">
      <c r="A46">
        <v>66.676671544566773</v>
      </c>
      <c r="B46">
        <v>14.470304647360059</v>
      </c>
      <c r="C46">
        <v>8.0619398904608577</v>
      </c>
      <c r="D46" t="s">
        <v>15</v>
      </c>
      <c r="E46" t="s">
        <v>10</v>
      </c>
      <c r="F46" t="s">
        <v>26</v>
      </c>
      <c r="G46" t="s">
        <v>21</v>
      </c>
      <c r="H46" t="s">
        <v>19</v>
      </c>
      <c r="I46" t="s">
        <v>25</v>
      </c>
    </row>
    <row r="47" spans="1:9" x14ac:dyDescent="0.2">
      <c r="A47">
        <v>67.063786961815936</v>
      </c>
      <c r="B47">
        <v>9.1595681003558411</v>
      </c>
      <c r="C47">
        <v>7.0388858354036632</v>
      </c>
      <c r="D47" t="s">
        <v>15</v>
      </c>
      <c r="E47" t="s">
        <v>16</v>
      </c>
      <c r="F47" t="s">
        <v>11</v>
      </c>
      <c r="G47" t="s">
        <v>18</v>
      </c>
      <c r="H47" t="s">
        <v>19</v>
      </c>
      <c r="I47" t="s">
        <v>20</v>
      </c>
    </row>
    <row r="48" spans="1:9" x14ac:dyDescent="0.2">
      <c r="A48">
        <v>21.03825610738409</v>
      </c>
      <c r="B48">
        <v>29.325646740504158</v>
      </c>
      <c r="C48">
        <v>1.0022688731230109</v>
      </c>
      <c r="D48" t="s">
        <v>15</v>
      </c>
      <c r="E48" t="s">
        <v>10</v>
      </c>
      <c r="F48" t="s">
        <v>26</v>
      </c>
      <c r="G48" t="s">
        <v>12</v>
      </c>
      <c r="H48" t="s">
        <v>27</v>
      </c>
      <c r="I48" t="s">
        <v>20</v>
      </c>
    </row>
    <row r="49" spans="1:9" x14ac:dyDescent="0.2">
      <c r="A49">
        <v>12.89262976548533</v>
      </c>
      <c r="B49">
        <v>1.0053773093746781</v>
      </c>
      <c r="C49">
        <v>9.1948261374467357</v>
      </c>
      <c r="D49" t="s">
        <v>15</v>
      </c>
      <c r="E49" t="s">
        <v>10</v>
      </c>
      <c r="F49" t="s">
        <v>17</v>
      </c>
      <c r="G49" t="s">
        <v>12</v>
      </c>
      <c r="H49" t="s">
        <v>13</v>
      </c>
      <c r="I49" t="s">
        <v>25</v>
      </c>
    </row>
    <row r="50" spans="1:9" x14ac:dyDescent="0.2">
      <c r="A50">
        <v>31.54283509241839</v>
      </c>
      <c r="B50">
        <v>41.447001460868158</v>
      </c>
      <c r="C50">
        <v>7.1424129954911137</v>
      </c>
      <c r="D50" t="s">
        <v>15</v>
      </c>
      <c r="E50" t="s">
        <v>10</v>
      </c>
      <c r="F50" t="s">
        <v>24</v>
      </c>
      <c r="G50" t="s">
        <v>12</v>
      </c>
      <c r="H50" t="s">
        <v>27</v>
      </c>
      <c r="I50" t="s">
        <v>14</v>
      </c>
    </row>
    <row r="51" spans="1:9" x14ac:dyDescent="0.2">
      <c r="A51">
        <v>36.371077094262262</v>
      </c>
      <c r="B51">
        <v>0.23477380962735331</v>
      </c>
      <c r="C51">
        <v>9.9884700656786656</v>
      </c>
      <c r="D51" t="s">
        <v>9</v>
      </c>
      <c r="E51" t="s">
        <v>10</v>
      </c>
      <c r="F51" t="s">
        <v>24</v>
      </c>
      <c r="G51" t="s">
        <v>18</v>
      </c>
      <c r="H51" t="s">
        <v>27</v>
      </c>
      <c r="I51" t="s">
        <v>25</v>
      </c>
    </row>
  </sheetData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E85C-A649-FE41-8B3B-802ABA007592}">
  <dimension ref="B3:D4"/>
  <sheetViews>
    <sheetView tabSelected="1" workbookViewId="0">
      <selection activeCell="D13" sqref="D13"/>
    </sheetView>
  </sheetViews>
  <sheetFormatPr baseColWidth="10" defaultRowHeight="15" x14ac:dyDescent="0.2"/>
  <cols>
    <col min="2" max="4" width="21.1640625" bestFit="1" customWidth="1"/>
  </cols>
  <sheetData>
    <row r="3" spans="2:4" x14ac:dyDescent="0.2">
      <c r="B3" s="3" t="s">
        <v>35</v>
      </c>
      <c r="C3" s="3" t="s">
        <v>37</v>
      </c>
      <c r="D3" s="3" t="s">
        <v>36</v>
      </c>
    </row>
    <row r="4" spans="2:4" x14ac:dyDescent="0.2">
      <c r="B4">
        <f>SQRT(SUMX2MY2('Original Data'!A2:A51,'Original Data'!B2:B51))</f>
        <v>388.00323352255754</v>
      </c>
      <c r="C4">
        <f>SQRT(SUMX2MY2('Original Data'!B2:B51,'Original Data'!C2:C51))</f>
        <v>170.90492048061415</v>
      </c>
      <c r="D4">
        <f>SQRT(SUMX2MY2('Original Data'!A2:A51,'Original Data'!C2:C51))</f>
        <v>423.97523638585943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CEED-0643-5A42-A6D7-F8FA4A50F13F}">
  <dimension ref="A1:D6"/>
  <sheetViews>
    <sheetView workbookViewId="0">
      <selection activeCell="I23" sqref="I23"/>
    </sheetView>
  </sheetViews>
  <sheetFormatPr baseColWidth="10" defaultRowHeight="15" x14ac:dyDescent="0.2"/>
  <cols>
    <col min="1" max="1" width="15.6640625" bestFit="1" customWidth="1"/>
  </cols>
  <sheetData>
    <row r="1" spans="1:4" x14ac:dyDescent="0.2">
      <c r="B1" s="2" t="s">
        <v>0</v>
      </c>
      <c r="C1" s="2" t="s">
        <v>1</v>
      </c>
      <c r="D1" s="2" t="s">
        <v>2</v>
      </c>
    </row>
    <row r="2" spans="1:4" x14ac:dyDescent="0.2">
      <c r="A2" s="3" t="s">
        <v>28</v>
      </c>
      <c r="B2" s="3">
        <f>AVERAGE('Original Data'!A2:A51)</f>
        <v>53.796511827554113</v>
      </c>
      <c r="C2" s="3">
        <f>AVERAGE('Original Data'!B2:B51)</f>
        <v>20.381128037474713</v>
      </c>
      <c r="D2" s="3">
        <f>AVERAGE('Original Data'!C2:C51)</f>
        <v>5.8525523812209839</v>
      </c>
    </row>
    <row r="3" spans="1:4" x14ac:dyDescent="0.2">
      <c r="A3" s="3" t="s">
        <v>29</v>
      </c>
      <c r="B3" s="3">
        <f>MEDIAN('Original Data'!A2:A51)</f>
        <v>56.823925498129043</v>
      </c>
      <c r="C3" s="3">
        <f>MEDIAN('Original Data'!B2:B51)</f>
        <v>15.913803296132489</v>
      </c>
      <c r="D3" s="3">
        <f>MEDIAN('Original Data'!C2:C51)</f>
        <v>5.9921757269988172</v>
      </c>
    </row>
    <row r="4" spans="1:4" x14ac:dyDescent="0.2">
      <c r="A4" s="3" t="s">
        <v>30</v>
      </c>
      <c r="B4" s="3">
        <f>STDEV('Original Data'!A2:A51)</f>
        <v>27.503001381903339</v>
      </c>
      <c r="C4" s="3">
        <f>STDEV('Original Data'!B2:B51)</f>
        <v>14.604685562284716</v>
      </c>
      <c r="D4" s="3">
        <f>STDEV('Original Data'!C2:C51)</f>
        <v>2.474168048390947</v>
      </c>
    </row>
    <row r="5" spans="1:4" x14ac:dyDescent="0.2">
      <c r="A5" s="3" t="s">
        <v>31</v>
      </c>
      <c r="B5" s="3">
        <f>MIN('Original Data'!A2:A51)</f>
        <v>1.878980043635514</v>
      </c>
      <c r="C5" s="3">
        <f>MIN('Original Data'!B2:B51)</f>
        <v>0.23477380962735331</v>
      </c>
      <c r="D5" s="3">
        <f>MIN('Original Data'!C2:C51)</f>
        <v>0.19193198309333531</v>
      </c>
    </row>
    <row r="6" spans="1:4" x14ac:dyDescent="0.2">
      <c r="A6" s="3" t="s">
        <v>32</v>
      </c>
      <c r="B6" s="3">
        <f>MAX('Original Data'!A2:A51)</f>
        <v>97.861834223276404</v>
      </c>
      <c r="C6" s="3">
        <f>MAX('Original Data'!B2:B51)</f>
        <v>49.418691902961307</v>
      </c>
      <c r="D6" s="3">
        <f>MAX('Original Data'!C2:C51)</f>
        <v>9.9884700656786656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AD61-59C8-0C4A-96D5-325FF60C40A0}">
  <dimension ref="B2:M7"/>
  <sheetViews>
    <sheetView workbookViewId="0">
      <selection activeCell="F3" sqref="F3:G7"/>
    </sheetView>
  </sheetViews>
  <sheetFormatPr baseColWidth="10" defaultRowHeight="15" x14ac:dyDescent="0.2"/>
  <sheetData>
    <row r="2" spans="2:13" ht="21" x14ac:dyDescent="0.25">
      <c r="B2" s="8" t="s">
        <v>34</v>
      </c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2:13" ht="16" x14ac:dyDescent="0.2">
      <c r="B3" s="4" t="s">
        <v>3</v>
      </c>
      <c r="C3" s="7" t="s">
        <v>33</v>
      </c>
      <c r="D3" s="4" t="s">
        <v>4</v>
      </c>
      <c r="E3" s="7" t="s">
        <v>33</v>
      </c>
      <c r="F3" s="4" t="s">
        <v>5</v>
      </c>
      <c r="G3" s="7" t="s">
        <v>33</v>
      </c>
      <c r="H3" s="4" t="s">
        <v>6</v>
      </c>
      <c r="I3" s="7" t="s">
        <v>33</v>
      </c>
      <c r="J3" s="4" t="s">
        <v>7</v>
      </c>
      <c r="K3" s="7" t="s">
        <v>33</v>
      </c>
      <c r="L3" s="4" t="s">
        <v>8</v>
      </c>
      <c r="M3" s="7" t="s">
        <v>33</v>
      </c>
    </row>
    <row r="4" spans="2:13" x14ac:dyDescent="0.2">
      <c r="B4" s="6" t="s">
        <v>9</v>
      </c>
      <c r="C4" s="5">
        <f>COUNTIF('Original Data'!$D$2:$D$51,B4)</f>
        <v>21</v>
      </c>
      <c r="D4" s="6" t="s">
        <v>10</v>
      </c>
      <c r="E4" s="5">
        <f>COUNTIF('Original Data'!$E$2:$E$51,D4)</f>
        <v>14</v>
      </c>
      <c r="F4" s="5" t="s">
        <v>11</v>
      </c>
      <c r="G4" s="5">
        <f>COUNTIF('Original Data'!$F$2:$F$51,F4)</f>
        <v>15</v>
      </c>
      <c r="H4" s="5" t="s">
        <v>12</v>
      </c>
      <c r="I4" s="5">
        <f>COUNTIF('Original Data'!$G$2:$G$51,H4)</f>
        <v>17</v>
      </c>
      <c r="J4" s="6" t="s">
        <v>13</v>
      </c>
      <c r="K4" s="5">
        <f>COUNTIF('Original Data'!$H$2:$H$51,J4)</f>
        <v>18</v>
      </c>
      <c r="L4" s="6" t="s">
        <v>14</v>
      </c>
      <c r="M4" s="5">
        <f>COUNTIF('Original Data'!$I$2:$I$51,L4)</f>
        <v>18</v>
      </c>
    </row>
    <row r="5" spans="2:13" x14ac:dyDescent="0.2">
      <c r="B5" s="6" t="s">
        <v>15</v>
      </c>
      <c r="C5" s="5">
        <f>COUNTIF('Original Data'!$D$2:$D$51,B5)</f>
        <v>17</v>
      </c>
      <c r="D5" s="6" t="s">
        <v>16</v>
      </c>
      <c r="E5" s="5">
        <f>COUNTIF('Original Data'!$E$2:$E$51,D5)</f>
        <v>15</v>
      </c>
      <c r="F5" s="5" t="s">
        <v>24</v>
      </c>
      <c r="G5" s="5">
        <f>COUNTIF('Original Data'!$F$2:$F$51,F5)</f>
        <v>10</v>
      </c>
      <c r="H5" s="5" t="s">
        <v>18</v>
      </c>
      <c r="I5" s="5">
        <f>COUNTIF('Original Data'!$G$2:$G$51,H5)</f>
        <v>18</v>
      </c>
      <c r="J5" s="6" t="s">
        <v>19</v>
      </c>
      <c r="K5" s="5">
        <f>COUNTIF('Original Data'!$H$2:$H$51,J5)</f>
        <v>19</v>
      </c>
      <c r="L5" s="6" t="s">
        <v>20</v>
      </c>
      <c r="M5" s="5">
        <f>COUNTIF('Original Data'!$I$2:$I$51,L5)</f>
        <v>20</v>
      </c>
    </row>
    <row r="6" spans="2:13" x14ac:dyDescent="0.2">
      <c r="B6" s="6" t="s">
        <v>22</v>
      </c>
      <c r="C6" s="5">
        <f>COUNTIF('Original Data'!$D$2:$D$51,B6)</f>
        <v>12</v>
      </c>
      <c r="D6" s="6" t="s">
        <v>23</v>
      </c>
      <c r="E6" s="5">
        <f>COUNTIF('Original Data'!$E$2:$E$51,D6)</f>
        <v>21</v>
      </c>
      <c r="F6" s="5" t="s">
        <v>17</v>
      </c>
      <c r="G6" s="5">
        <f>COUNTIF('Original Data'!$F$2:$F$51,F6)</f>
        <v>9</v>
      </c>
      <c r="H6" s="5" t="s">
        <v>21</v>
      </c>
      <c r="I6" s="5">
        <f>COUNTIF('Original Data'!$G$2:$G$51,H6)</f>
        <v>15</v>
      </c>
      <c r="J6" s="6" t="s">
        <v>27</v>
      </c>
      <c r="K6" s="5">
        <f>COUNTIF('Original Data'!$H$2:$H$51,J6)</f>
        <v>13</v>
      </c>
      <c r="L6" s="6" t="s">
        <v>25</v>
      </c>
      <c r="M6" s="5">
        <f>COUNTIF('Original Data'!$I$2:$I$51,L6)</f>
        <v>12</v>
      </c>
    </row>
    <row r="7" spans="2:13" x14ac:dyDescent="0.2">
      <c r="B7" s="3"/>
      <c r="C7" s="3"/>
      <c r="D7" s="3"/>
      <c r="E7" s="3"/>
      <c r="F7" s="5" t="s">
        <v>26</v>
      </c>
      <c r="G7" s="5">
        <f>COUNTIF('Original Data'!$F$2:$F$51,F7)</f>
        <v>16</v>
      </c>
      <c r="H7" s="3"/>
      <c r="I7" s="3"/>
      <c r="J7" s="3"/>
      <c r="K7" s="3"/>
      <c r="L7" s="3"/>
      <c r="M7" s="3"/>
    </row>
  </sheetData>
  <mergeCells count="1">
    <mergeCell ref="B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D926-CBA6-2A46-BC52-4672F3C9D3EB}">
  <dimension ref="A1"/>
  <sheetViews>
    <sheetView workbookViewId="0">
      <selection activeCell="L26" sqref="L2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BD09-2B3B-DF4E-9DCA-BDC6E3E27FDA}">
  <dimension ref="A1"/>
  <sheetViews>
    <sheetView workbookViewId="0">
      <selection activeCell="L27" sqref="L2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FCEF-08E0-A843-9F2F-8385F3027164}">
  <dimension ref="A1:A51"/>
  <sheetViews>
    <sheetView workbookViewId="0">
      <selection activeCell="C9" sqref="C9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>
        <v>54.881350392732472</v>
      </c>
    </row>
    <row r="3" spans="1:1" x14ac:dyDescent="0.2">
      <c r="A3">
        <v>71.51893663724195</v>
      </c>
    </row>
    <row r="4" spans="1:1" x14ac:dyDescent="0.2">
      <c r="A4">
        <v>60.276337607164393</v>
      </c>
    </row>
    <row r="5" spans="1:1" x14ac:dyDescent="0.2">
      <c r="A5">
        <v>54.488318299689688</v>
      </c>
    </row>
    <row r="6" spans="1:1" x14ac:dyDescent="0.2">
      <c r="A6">
        <v>42.36547993389047</v>
      </c>
    </row>
    <row r="7" spans="1:1" x14ac:dyDescent="0.2">
      <c r="A7">
        <v>64.58941130666561</v>
      </c>
    </row>
    <row r="8" spans="1:1" x14ac:dyDescent="0.2">
      <c r="A8">
        <v>43.758721126269251</v>
      </c>
    </row>
    <row r="9" spans="1:1" x14ac:dyDescent="0.2">
      <c r="A9">
        <v>89.177300078207978</v>
      </c>
    </row>
    <row r="10" spans="1:1" x14ac:dyDescent="0.2">
      <c r="A10">
        <v>96.366276050102925</v>
      </c>
    </row>
    <row r="11" spans="1:1" x14ac:dyDescent="0.2">
      <c r="A11">
        <v>38.344151882577769</v>
      </c>
    </row>
    <row r="12" spans="1:1" x14ac:dyDescent="0.2">
      <c r="A12">
        <v>79.172503808266455</v>
      </c>
    </row>
    <row r="13" spans="1:1" x14ac:dyDescent="0.2">
      <c r="A13">
        <v>52.889491975290447</v>
      </c>
    </row>
    <row r="14" spans="1:1" x14ac:dyDescent="0.2">
      <c r="A14">
        <v>56.804456109393229</v>
      </c>
    </row>
    <row r="15" spans="1:1" x14ac:dyDescent="0.2">
      <c r="A15">
        <v>92.5596638292661</v>
      </c>
    </row>
    <row r="16" spans="1:1" x14ac:dyDescent="0.2">
      <c r="A16">
        <v>7.1036058197886938</v>
      </c>
    </row>
    <row r="17" spans="1:1" x14ac:dyDescent="0.2">
      <c r="A17">
        <v>8.7129299701540717</v>
      </c>
    </row>
    <row r="18" spans="1:1" x14ac:dyDescent="0.2">
      <c r="A18">
        <v>2.0218397440325719</v>
      </c>
    </row>
    <row r="19" spans="1:1" x14ac:dyDescent="0.2">
      <c r="A19">
        <v>83.261984554793798</v>
      </c>
    </row>
    <row r="20" spans="1:1" x14ac:dyDescent="0.2">
      <c r="A20">
        <v>77.815675094985053</v>
      </c>
    </row>
    <row r="21" spans="1:1" x14ac:dyDescent="0.2">
      <c r="A21">
        <v>87.001214824681909</v>
      </c>
    </row>
    <row r="22" spans="1:1" x14ac:dyDescent="0.2">
      <c r="A22">
        <v>97.861834223276404</v>
      </c>
    </row>
    <row r="23" spans="1:1" x14ac:dyDescent="0.2">
      <c r="A23">
        <v>79.915856421672359</v>
      </c>
    </row>
    <row r="24" spans="1:1" x14ac:dyDescent="0.2">
      <c r="A24">
        <v>46.147936225293194</v>
      </c>
    </row>
    <row r="25" spans="1:1" x14ac:dyDescent="0.2">
      <c r="A25">
        <v>78.052917628645545</v>
      </c>
    </row>
    <row r="26" spans="1:1" x14ac:dyDescent="0.2">
      <c r="A26">
        <v>11.827442586893319</v>
      </c>
    </row>
    <row r="27" spans="1:1" x14ac:dyDescent="0.2">
      <c r="A27">
        <v>63.992102132752379</v>
      </c>
    </row>
    <row r="28" spans="1:1" x14ac:dyDescent="0.2">
      <c r="A28">
        <v>14.335328740904639</v>
      </c>
    </row>
    <row r="29" spans="1:1" x14ac:dyDescent="0.2">
      <c r="A29">
        <v>94.466891704958385</v>
      </c>
    </row>
    <row r="30" spans="1:1" x14ac:dyDescent="0.2">
      <c r="A30">
        <v>52.184832175007173</v>
      </c>
    </row>
    <row r="31" spans="1:1" x14ac:dyDescent="0.2">
      <c r="A31">
        <v>41.466193999052358</v>
      </c>
    </row>
    <row r="32" spans="1:1" x14ac:dyDescent="0.2">
      <c r="A32">
        <v>26.455561210462701</v>
      </c>
    </row>
    <row r="33" spans="1:1" x14ac:dyDescent="0.2">
      <c r="A33">
        <v>77.423368943421664</v>
      </c>
    </row>
    <row r="34" spans="1:1" x14ac:dyDescent="0.2">
      <c r="A34">
        <v>45.615033221654848</v>
      </c>
    </row>
    <row r="35" spans="1:1" x14ac:dyDescent="0.2">
      <c r="A35">
        <v>56.84339488686485</v>
      </c>
    </row>
    <row r="36" spans="1:1" x14ac:dyDescent="0.2">
      <c r="A36">
        <v>1.878980043635514</v>
      </c>
    </row>
    <row r="37" spans="1:1" x14ac:dyDescent="0.2">
      <c r="A37">
        <v>61.763549707587707</v>
      </c>
    </row>
    <row r="38" spans="1:1" x14ac:dyDescent="0.2">
      <c r="A38">
        <v>61.209572272242141</v>
      </c>
    </row>
    <row r="39" spans="1:1" x14ac:dyDescent="0.2">
      <c r="A39">
        <v>61.69339968747569</v>
      </c>
    </row>
    <row r="40" spans="1:1" x14ac:dyDescent="0.2">
      <c r="A40">
        <v>94.374807851462421</v>
      </c>
    </row>
    <row r="41" spans="1:1" x14ac:dyDescent="0.2">
      <c r="A41">
        <v>68.182029910348348</v>
      </c>
    </row>
    <row r="42" spans="1:1" x14ac:dyDescent="0.2">
      <c r="A42">
        <v>35.950790057378597</v>
      </c>
    </row>
    <row r="43" spans="1:1" x14ac:dyDescent="0.2">
      <c r="A43">
        <v>43.703195379934137</v>
      </c>
    </row>
    <row r="44" spans="1:1" x14ac:dyDescent="0.2">
      <c r="A44">
        <v>69.763119592726483</v>
      </c>
    </row>
    <row r="45" spans="1:1" x14ac:dyDescent="0.2">
      <c r="A45">
        <v>6.0225471629269833</v>
      </c>
    </row>
    <row r="46" spans="1:1" x14ac:dyDescent="0.2">
      <c r="A46">
        <v>66.676671544566773</v>
      </c>
    </row>
    <row r="47" spans="1:1" x14ac:dyDescent="0.2">
      <c r="A47">
        <v>67.063786961815936</v>
      </c>
    </row>
    <row r="48" spans="1:1" x14ac:dyDescent="0.2">
      <c r="A48">
        <v>21.03825610738409</v>
      </c>
    </row>
    <row r="49" spans="1:1" x14ac:dyDescent="0.2">
      <c r="A49">
        <v>12.89262976548533</v>
      </c>
    </row>
    <row r="50" spans="1:1" x14ac:dyDescent="0.2">
      <c r="A50">
        <v>31.54283509241839</v>
      </c>
    </row>
    <row r="51" spans="1:1" x14ac:dyDescent="0.2">
      <c r="A51">
        <v>36.371077094262262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95F5-DA0A-8241-A5ED-4B95E2EDB3EF}">
  <dimension ref="A1"/>
  <sheetViews>
    <sheetView workbookViewId="0">
      <selection activeCell="R17" sqref="R1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BBC7-7C08-284F-BD3F-014CE0ADA79D}">
  <dimension ref="B3:C6"/>
  <sheetViews>
    <sheetView workbookViewId="0">
      <selection activeCell="B4" sqref="B4:B6"/>
    </sheetView>
  </sheetViews>
  <sheetFormatPr baseColWidth="10" defaultRowHeight="15" x14ac:dyDescent="0.2"/>
  <cols>
    <col min="2" max="2" width="20.83203125" customWidth="1"/>
    <col min="3" max="3" width="16.5" customWidth="1"/>
  </cols>
  <sheetData>
    <row r="3" spans="2:3" x14ac:dyDescent="0.2">
      <c r="B3" s="3"/>
      <c r="C3" s="3" t="s">
        <v>38</v>
      </c>
    </row>
    <row r="4" spans="2:3" x14ac:dyDescent="0.2">
      <c r="B4" s="3" t="s">
        <v>35</v>
      </c>
      <c r="C4" s="3">
        <f>CORREL('Original Data'!A2:A51,'Original Data'!B2:B51)</f>
        <v>-8.8265032967253215E-2</v>
      </c>
    </row>
    <row r="5" spans="2:3" x14ac:dyDescent="0.2">
      <c r="B5" s="3" t="s">
        <v>36</v>
      </c>
      <c r="C5" s="3">
        <f>CORREL('Original Data'!A2:A51,'Original Data'!C2:C51)</f>
        <v>-0.1306217857467265</v>
      </c>
    </row>
    <row r="6" spans="2:3" x14ac:dyDescent="0.2">
      <c r="B6" s="3" t="s">
        <v>37</v>
      </c>
      <c r="C6" s="3">
        <f>CORREL('Original Data'!B2:B51,'Original Data'!C2:C51)</f>
        <v>8.9631383870730344E-2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C81E-6F19-4A4B-8E91-E49754990DA9}">
  <dimension ref="A3:C7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6640625" bestFit="1" customWidth="1"/>
    <col min="3" max="3" width="15.6640625" bestFit="1" customWidth="1"/>
    <col min="4" max="4" width="17.6640625" bestFit="1" customWidth="1"/>
    <col min="5" max="9" width="12.1640625" bestFit="1" customWidth="1"/>
    <col min="10" max="10" width="11.1640625" bestFit="1" customWidth="1"/>
    <col min="11" max="11" width="12.1640625" bestFit="1" customWidth="1"/>
    <col min="12" max="12" width="10.1640625" bestFit="1" customWidth="1"/>
    <col min="13" max="27" width="12.1640625" bestFit="1" customWidth="1"/>
    <col min="28" max="28" width="11.1640625" bestFit="1" customWidth="1"/>
    <col min="29" max="29" width="12.1640625" bestFit="1" customWidth="1"/>
    <col min="30" max="30" width="10.1640625" bestFit="1" customWidth="1"/>
    <col min="31" max="39" width="12.1640625" bestFit="1" customWidth="1"/>
    <col min="40" max="40" width="11.1640625" bestFit="1" customWidth="1"/>
    <col min="41" max="44" width="12.1640625" bestFit="1" customWidth="1"/>
    <col min="45" max="45" width="11.1640625" bestFit="1" customWidth="1"/>
    <col min="46" max="51" width="12.1640625" bestFit="1" customWidth="1"/>
    <col min="52" max="52" width="10" bestFit="1" customWidth="1"/>
    <col min="53" max="59" width="12.1640625" bestFit="1" customWidth="1"/>
    <col min="60" max="60" width="11.1640625" bestFit="1" customWidth="1"/>
    <col min="61" max="61" width="12.1640625" bestFit="1" customWidth="1"/>
    <col min="62" max="62" width="10.1640625" bestFit="1" customWidth="1"/>
    <col min="63" max="77" width="12.1640625" bestFit="1" customWidth="1"/>
    <col min="78" max="78" width="11.1640625" bestFit="1" customWidth="1"/>
    <col min="79" max="79" width="12.1640625" bestFit="1" customWidth="1"/>
    <col min="80" max="80" width="10.1640625" bestFit="1" customWidth="1"/>
    <col min="81" max="89" width="12.1640625" bestFit="1" customWidth="1"/>
    <col min="90" max="90" width="11.1640625" bestFit="1" customWidth="1"/>
    <col min="91" max="94" width="12.1640625" bestFit="1" customWidth="1"/>
    <col min="95" max="95" width="11.1640625" bestFit="1" customWidth="1"/>
    <col min="96" max="101" width="12.1640625" bestFit="1" customWidth="1"/>
    <col min="102" max="102" width="19" bestFit="1" customWidth="1"/>
    <col min="103" max="103" width="20" bestFit="1" customWidth="1"/>
  </cols>
  <sheetData>
    <row r="3" spans="1:3" x14ac:dyDescent="0.2">
      <c r="A3" s="11" t="s">
        <v>39</v>
      </c>
      <c r="B3" t="s">
        <v>42</v>
      </c>
      <c r="C3" t="s">
        <v>41</v>
      </c>
    </row>
    <row r="4" spans="1:3" x14ac:dyDescent="0.2">
      <c r="A4" s="12" t="s">
        <v>22</v>
      </c>
      <c r="B4" s="13">
        <v>12</v>
      </c>
      <c r="C4" s="13">
        <v>69.058221061098124</v>
      </c>
    </row>
    <row r="5" spans="1:3" x14ac:dyDescent="0.2">
      <c r="A5" s="12" t="s">
        <v>15</v>
      </c>
      <c r="B5" s="13">
        <v>17</v>
      </c>
      <c r="C5" s="13">
        <v>96.791782164101363</v>
      </c>
    </row>
    <row r="6" spans="1:3" x14ac:dyDescent="0.2">
      <c r="A6" s="12" t="s">
        <v>9</v>
      </c>
      <c r="B6" s="13">
        <v>21</v>
      </c>
      <c r="C6" s="13">
        <v>126.77761583584969</v>
      </c>
    </row>
    <row r="7" spans="1:3" x14ac:dyDescent="0.2">
      <c r="A7" s="12" t="s">
        <v>40</v>
      </c>
      <c r="B7" s="13">
        <v>50</v>
      </c>
      <c r="C7" s="13">
        <v>292.62761906104919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Descriptive Statistics</vt:lpstr>
      <vt:lpstr>Frequency Distribution</vt:lpstr>
      <vt:lpstr>Box Plots</vt:lpstr>
      <vt:lpstr>Scatter Plot Matrix</vt:lpstr>
      <vt:lpstr>Pixel Visualization</vt:lpstr>
      <vt:lpstr>Additional Chart</vt:lpstr>
      <vt:lpstr>Correlation Analysis</vt:lpstr>
      <vt:lpstr>Pivot Table Analysis.</vt:lpstr>
      <vt:lpstr>Distance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Zaeem  Yousaf</cp:lastModifiedBy>
  <dcterms:created xsi:type="dcterms:W3CDTF">2024-09-27T12:35:07Z</dcterms:created>
  <dcterms:modified xsi:type="dcterms:W3CDTF">2024-09-29T21:22:44Z</dcterms:modified>
</cp:coreProperties>
</file>