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120" yWindow="540" windowWidth="9510" windowHeight="1590" tabRatio="799"/>
  </bookViews>
  <sheets>
    <sheet name="кардиология" sheetId="1" r:id="rId1"/>
    <sheet name="неврология" sheetId="2" r:id="rId2"/>
    <sheet name="акушерство и гинекология" sheetId="3" r:id="rId3"/>
    <sheet name="онкология" sheetId="4" r:id="rId4"/>
    <sheet name="травматология" sheetId="7" r:id="rId5"/>
    <sheet name="социально-значимые заболевания" sheetId="6" r:id="rId6"/>
    <sheet name="фтизиатрия" sheetId="19" r:id="rId7"/>
    <sheet name="прочее" sheetId="16" r:id="rId8"/>
    <sheet name="педиатрия" sheetId="15" r:id="rId9"/>
    <sheet name="данные по всем профилям заб-ний" sheetId="20" r:id="rId10"/>
  </sheets>
  <definedNames>
    <definedName name="_xlnm.Print_Area" localSheetId="0">кардиология!$A$1:$I$90</definedName>
  </definedNames>
  <calcPr calcId="145621"/>
</workbook>
</file>

<file path=xl/calcChain.xml><?xml version="1.0" encoding="utf-8"?>
<calcChain xmlns="http://schemas.openxmlformats.org/spreadsheetml/2006/main">
  <c r="I9" i="1" l="1"/>
  <c r="H9" i="1"/>
  <c r="G9" i="1"/>
  <c r="H60" i="1" l="1"/>
  <c r="I60" i="1"/>
  <c r="G60" i="1"/>
  <c r="H36" i="19"/>
  <c r="I36" i="19"/>
  <c r="G36" i="19"/>
  <c r="H34" i="19"/>
  <c r="I34" i="19"/>
  <c r="G34" i="19"/>
  <c r="H32" i="6"/>
  <c r="I32" i="6"/>
  <c r="G32" i="6"/>
  <c r="H31" i="6"/>
  <c r="I31" i="6"/>
  <c r="G31" i="6"/>
  <c r="H30" i="6"/>
  <c r="I30" i="6"/>
  <c r="G30" i="6"/>
  <c r="H48" i="7"/>
  <c r="I48" i="7"/>
  <c r="G48" i="7"/>
  <c r="H46" i="7"/>
  <c r="I46" i="7"/>
  <c r="G46" i="7"/>
  <c r="H34" i="7"/>
  <c r="I34" i="7"/>
  <c r="G34" i="7"/>
  <c r="H63" i="4"/>
  <c r="I63" i="4"/>
  <c r="G63" i="4"/>
  <c r="H58" i="4"/>
  <c r="I58" i="4"/>
  <c r="G58" i="4"/>
  <c r="H31" i="2"/>
  <c r="I31" i="2"/>
  <c r="G31" i="2"/>
  <c r="H15" i="2"/>
  <c r="I15" i="2"/>
  <c r="G15" i="2"/>
  <c r="H13" i="2"/>
  <c r="I13" i="2"/>
  <c r="G13" i="2"/>
  <c r="H11" i="2"/>
  <c r="I11" i="2"/>
  <c r="G11" i="2"/>
  <c r="G81" i="1"/>
  <c r="H79" i="1"/>
  <c r="I79" i="1"/>
  <c r="G79" i="1"/>
  <c r="H78" i="1"/>
  <c r="I78" i="1"/>
  <c r="G78" i="1"/>
  <c r="H77" i="1"/>
  <c r="I77" i="1"/>
  <c r="G77" i="1"/>
  <c r="H66" i="1"/>
  <c r="I66" i="1"/>
  <c r="G66" i="1"/>
  <c r="G59" i="20" l="1"/>
  <c r="D11" i="15"/>
  <c r="G11" i="15" s="1"/>
  <c r="D8" i="15"/>
  <c r="H147" i="20"/>
  <c r="I147" i="20"/>
  <c r="G147" i="20"/>
  <c r="H146" i="20"/>
  <c r="I146" i="20"/>
  <c r="G146" i="20"/>
  <c r="H145" i="20"/>
  <c r="I145" i="20"/>
  <c r="G145" i="20"/>
  <c r="H144" i="20"/>
  <c r="I144" i="20"/>
  <c r="G144" i="20"/>
  <c r="H143" i="20"/>
  <c r="I143" i="20"/>
  <c r="G143" i="20"/>
  <c r="H139" i="20"/>
  <c r="I139" i="20"/>
  <c r="G139" i="20"/>
  <c r="H138" i="20"/>
  <c r="I138" i="20"/>
  <c r="G138" i="20"/>
  <c r="H137" i="20"/>
  <c r="G137" i="20"/>
  <c r="I137" i="20"/>
  <c r="H136" i="20"/>
  <c r="I136" i="20"/>
  <c r="G136" i="20"/>
  <c r="H135" i="20"/>
  <c r="I135" i="20"/>
  <c r="G135" i="20"/>
  <c r="H134" i="20"/>
  <c r="I134" i="20"/>
  <c r="G134" i="20"/>
  <c r="H133" i="20"/>
  <c r="I133" i="20"/>
  <c r="G133" i="20"/>
  <c r="H132" i="20"/>
  <c r="I132" i="20"/>
  <c r="G132" i="20"/>
  <c r="H131" i="20"/>
  <c r="I131" i="20"/>
  <c r="G131" i="20"/>
  <c r="H125" i="20"/>
  <c r="I125" i="20"/>
  <c r="G125" i="20"/>
  <c r="G123" i="20"/>
  <c r="H123" i="20"/>
  <c r="I123" i="20"/>
  <c r="G124" i="20"/>
  <c r="H124" i="20"/>
  <c r="I124" i="20"/>
  <c r="G126" i="20"/>
  <c r="H126" i="20"/>
  <c r="I126" i="20"/>
  <c r="G127" i="20"/>
  <c r="H127" i="20"/>
  <c r="I127" i="20"/>
  <c r="G128" i="20"/>
  <c r="H128" i="20"/>
  <c r="I128" i="20"/>
  <c r="G129" i="20"/>
  <c r="H129" i="20"/>
  <c r="I129" i="20"/>
  <c r="G130" i="20"/>
  <c r="H130" i="20"/>
  <c r="I130" i="20"/>
  <c r="H122" i="20"/>
  <c r="I122" i="20"/>
  <c r="G122" i="20"/>
  <c r="J122" i="20" s="1"/>
  <c r="H120" i="20"/>
  <c r="I120" i="20"/>
  <c r="H121" i="20"/>
  <c r="I121" i="20"/>
  <c r="G120" i="20"/>
  <c r="G121" i="20"/>
  <c r="H119" i="20"/>
  <c r="K119" i="20" s="1"/>
  <c r="I119" i="20"/>
  <c r="L119" i="20" s="1"/>
  <c r="G119" i="20"/>
  <c r="H113" i="20"/>
  <c r="K113" i="20" s="1"/>
  <c r="I113" i="20"/>
  <c r="L113" i="20" s="1"/>
  <c r="H115" i="20"/>
  <c r="K115" i="20" s="1"/>
  <c r="I115" i="20"/>
  <c r="L115" i="20" s="1"/>
  <c r="H117" i="20"/>
  <c r="K117" i="20" s="1"/>
  <c r="I117" i="20"/>
  <c r="L117" i="20" s="1"/>
  <c r="G117" i="20"/>
  <c r="J117" i="20" s="1"/>
  <c r="G115" i="20"/>
  <c r="J115" i="20" s="1"/>
  <c r="G113" i="20"/>
  <c r="J113" i="20" s="1"/>
  <c r="H111" i="20"/>
  <c r="K111" i="20" s="1"/>
  <c r="I111" i="20"/>
  <c r="L111" i="20" s="1"/>
  <c r="G111" i="20"/>
  <c r="J111" i="20" s="1"/>
  <c r="G85" i="20"/>
  <c r="H85" i="20"/>
  <c r="I85" i="20"/>
  <c r="G86" i="20"/>
  <c r="H86" i="20"/>
  <c r="I86" i="20"/>
  <c r="G87" i="20"/>
  <c r="H87" i="20"/>
  <c r="I87" i="20"/>
  <c r="G88" i="20"/>
  <c r="H88" i="20"/>
  <c r="I88" i="20"/>
  <c r="G89" i="20"/>
  <c r="H89" i="20"/>
  <c r="I89" i="20"/>
  <c r="G90" i="20"/>
  <c r="H90" i="20"/>
  <c r="I90" i="20"/>
  <c r="G91" i="20"/>
  <c r="H91" i="20"/>
  <c r="I91" i="20"/>
  <c r="G92" i="20"/>
  <c r="H92" i="20"/>
  <c r="I92" i="20"/>
  <c r="G93" i="20"/>
  <c r="H93" i="20"/>
  <c r="I93" i="20"/>
  <c r="G94" i="20"/>
  <c r="H94" i="20"/>
  <c r="I94" i="20"/>
  <c r="G95" i="20"/>
  <c r="H95" i="20"/>
  <c r="I95" i="20"/>
  <c r="G96" i="20"/>
  <c r="H96" i="20"/>
  <c r="I96" i="20"/>
  <c r="G97" i="20"/>
  <c r="H97" i="20"/>
  <c r="I97" i="20"/>
  <c r="G98" i="20"/>
  <c r="H98" i="20"/>
  <c r="I98" i="20"/>
  <c r="G99" i="20"/>
  <c r="H99" i="20"/>
  <c r="I99" i="20"/>
  <c r="G100" i="20"/>
  <c r="H100" i="20"/>
  <c r="I100" i="20"/>
  <c r="G101" i="20"/>
  <c r="H101" i="20"/>
  <c r="I101" i="20"/>
  <c r="G102" i="20"/>
  <c r="H102" i="20"/>
  <c r="I102" i="20"/>
  <c r="G103" i="20"/>
  <c r="H103" i="20"/>
  <c r="I103" i="20"/>
  <c r="G104" i="20"/>
  <c r="H104" i="20"/>
  <c r="I104" i="20"/>
  <c r="G105" i="20"/>
  <c r="H105" i="20"/>
  <c r="I105" i="20"/>
  <c r="G106" i="20"/>
  <c r="H106" i="20"/>
  <c r="I106" i="20"/>
  <c r="G107" i="20"/>
  <c r="H107" i="20"/>
  <c r="I107" i="20"/>
  <c r="G108" i="20"/>
  <c r="H108" i="20"/>
  <c r="I108" i="20"/>
  <c r="G109" i="20"/>
  <c r="H109" i="20"/>
  <c r="I109" i="20"/>
  <c r="G110" i="20"/>
  <c r="H110" i="20"/>
  <c r="I110" i="20"/>
  <c r="H84" i="20"/>
  <c r="I84" i="20"/>
  <c r="G84" i="20"/>
  <c r="H82" i="20"/>
  <c r="I82" i="20"/>
  <c r="G82" i="20"/>
  <c r="H80" i="20"/>
  <c r="I80" i="20"/>
  <c r="G80" i="20"/>
  <c r="H79" i="20"/>
  <c r="I79" i="20"/>
  <c r="H78" i="20"/>
  <c r="I78" i="20"/>
  <c r="G79" i="20"/>
  <c r="G78" i="20"/>
  <c r="H76" i="20"/>
  <c r="I76" i="20"/>
  <c r="H77" i="20"/>
  <c r="I77" i="20"/>
  <c r="G77" i="20"/>
  <c r="G76" i="20"/>
  <c r="H75" i="20"/>
  <c r="I75" i="20"/>
  <c r="G75" i="20"/>
  <c r="G69" i="20"/>
  <c r="H74" i="20"/>
  <c r="I74" i="20"/>
  <c r="G74" i="20"/>
  <c r="H70" i="20"/>
  <c r="I70" i="20"/>
  <c r="H71" i="20"/>
  <c r="I71" i="20"/>
  <c r="H72" i="20"/>
  <c r="I72" i="20"/>
  <c r="H73" i="20"/>
  <c r="I73" i="20"/>
  <c r="G73" i="20"/>
  <c r="G72" i="20"/>
  <c r="G71" i="20"/>
  <c r="G70" i="20"/>
  <c r="H69" i="20"/>
  <c r="I69" i="20"/>
  <c r="H68" i="20"/>
  <c r="I68" i="20"/>
  <c r="G68" i="20"/>
  <c r="I67" i="20"/>
  <c r="H67" i="20"/>
  <c r="H66" i="20"/>
  <c r="I66" i="20"/>
  <c r="G67" i="20"/>
  <c r="G66" i="20"/>
  <c r="I64" i="20"/>
  <c r="H65" i="20"/>
  <c r="I65" i="20"/>
  <c r="G65" i="20"/>
  <c r="H64" i="20"/>
  <c r="G64" i="20"/>
  <c r="H63" i="20"/>
  <c r="I63" i="20"/>
  <c r="G63" i="20"/>
  <c r="H62" i="20"/>
  <c r="I62" i="20"/>
  <c r="G62" i="20"/>
  <c r="H61" i="20"/>
  <c r="I61" i="20"/>
  <c r="H60" i="20"/>
  <c r="I60" i="20"/>
  <c r="G61" i="20"/>
  <c r="G60" i="20"/>
  <c r="I59" i="20"/>
  <c r="H59" i="20"/>
  <c r="H58" i="20"/>
  <c r="I58" i="20"/>
  <c r="H57" i="20"/>
  <c r="I57" i="20"/>
  <c r="H56" i="20"/>
  <c r="I56" i="20"/>
  <c r="H55" i="20"/>
  <c r="I55" i="20"/>
  <c r="G58" i="20"/>
  <c r="G57" i="20"/>
  <c r="G56" i="20"/>
  <c r="G55" i="20"/>
  <c r="H54" i="20"/>
  <c r="I54" i="20"/>
  <c r="H53" i="20"/>
  <c r="I53" i="20"/>
  <c r="G54" i="20"/>
  <c r="G53" i="20"/>
  <c r="H52" i="20"/>
  <c r="I52" i="20"/>
  <c r="G52" i="20"/>
  <c r="H51" i="20"/>
  <c r="I51" i="20"/>
  <c r="H50" i="20"/>
  <c r="I50" i="20"/>
  <c r="G51" i="20"/>
  <c r="G50" i="20"/>
  <c r="H49" i="20"/>
  <c r="I49" i="20"/>
  <c r="G49" i="20"/>
  <c r="H48" i="20"/>
  <c r="I48" i="20"/>
  <c r="G47" i="20"/>
  <c r="H47" i="20"/>
  <c r="I47" i="20"/>
  <c r="H46" i="20"/>
  <c r="I46" i="20"/>
  <c r="G48" i="20"/>
  <c r="G46" i="20"/>
  <c r="H45" i="20"/>
  <c r="I45" i="20"/>
  <c r="G45" i="20"/>
  <c r="H44" i="20"/>
  <c r="G44" i="20"/>
  <c r="I44" i="20"/>
  <c r="H43" i="20"/>
  <c r="I43" i="20"/>
  <c r="H42" i="20"/>
  <c r="I42" i="20"/>
  <c r="G43" i="20"/>
  <c r="G42" i="20"/>
  <c r="H41" i="20"/>
  <c r="I41" i="20"/>
  <c r="G41" i="20"/>
  <c r="H40" i="20"/>
  <c r="I40" i="20"/>
  <c r="G40" i="20"/>
  <c r="H39" i="20"/>
  <c r="I39" i="20"/>
  <c r="H38" i="20"/>
  <c r="I38" i="20"/>
  <c r="G39" i="20"/>
  <c r="G38" i="20"/>
  <c r="I37" i="20"/>
  <c r="H37" i="20"/>
  <c r="G37" i="20"/>
  <c r="H36" i="20"/>
  <c r="I36" i="20"/>
  <c r="G36" i="20"/>
  <c r="H35" i="20"/>
  <c r="I35" i="20"/>
  <c r="G35" i="20"/>
  <c r="H34" i="20"/>
  <c r="I34" i="20"/>
  <c r="G34" i="20"/>
  <c r="H32" i="20"/>
  <c r="I32" i="20"/>
  <c r="G32" i="20"/>
  <c r="I31" i="20"/>
  <c r="H31" i="20"/>
  <c r="G31" i="20"/>
  <c r="H30" i="20"/>
  <c r="I30" i="20"/>
  <c r="G30" i="20"/>
  <c r="H29" i="20"/>
  <c r="I29" i="20"/>
  <c r="G29" i="20"/>
  <c r="H28" i="20"/>
  <c r="I28" i="20"/>
  <c r="G28" i="20"/>
  <c r="G27" i="20"/>
  <c r="H27" i="20"/>
  <c r="I27" i="20"/>
  <c r="G25" i="20"/>
  <c r="H26" i="20"/>
  <c r="I26" i="20"/>
  <c r="G26" i="20"/>
  <c r="H25" i="20"/>
  <c r="I25" i="20"/>
  <c r="H24" i="20"/>
  <c r="I24" i="20"/>
  <c r="G24" i="20"/>
  <c r="I23" i="20"/>
  <c r="H23" i="20"/>
  <c r="G23" i="20"/>
  <c r="H21" i="20"/>
  <c r="I21" i="20"/>
  <c r="G21" i="20"/>
  <c r="H20" i="20"/>
  <c r="I20" i="20"/>
  <c r="G20" i="20"/>
  <c r="H19" i="20"/>
  <c r="I19" i="20"/>
  <c r="G19" i="20"/>
  <c r="H18" i="20"/>
  <c r="I18" i="20"/>
  <c r="G18" i="20"/>
  <c r="H17" i="20"/>
  <c r="I17" i="20"/>
  <c r="G17" i="20"/>
  <c r="H16" i="20"/>
  <c r="I16" i="20"/>
  <c r="G16" i="20"/>
  <c r="H15" i="20"/>
  <c r="I15" i="20"/>
  <c r="G15" i="20"/>
  <c r="I14" i="20"/>
  <c r="H14" i="20"/>
  <c r="G14" i="20"/>
  <c r="H13" i="20"/>
  <c r="I13" i="20"/>
  <c r="G13" i="20"/>
  <c r="H12" i="20"/>
  <c r="I12" i="20"/>
  <c r="G12" i="20"/>
  <c r="H11" i="20"/>
  <c r="I11" i="20"/>
  <c r="G11" i="20"/>
  <c r="H10" i="20"/>
  <c r="I10" i="20"/>
  <c r="G10" i="20"/>
  <c r="H9" i="20"/>
  <c r="I9" i="20"/>
  <c r="G9" i="20"/>
  <c r="G8" i="20"/>
  <c r="H8" i="20"/>
  <c r="I8" i="20"/>
  <c r="H7" i="20"/>
  <c r="I7" i="20"/>
  <c r="G7" i="20"/>
  <c r="H59" i="15"/>
  <c r="K59" i="15" s="1"/>
  <c r="I59" i="15"/>
  <c r="L59" i="15" s="1"/>
  <c r="G59" i="15"/>
  <c r="J59" i="15" s="1"/>
  <c r="H57" i="15"/>
  <c r="K57" i="15" s="1"/>
  <c r="I57" i="15"/>
  <c r="L57" i="15" s="1"/>
  <c r="G57" i="15"/>
  <c r="J57" i="15" s="1"/>
  <c r="H55" i="15"/>
  <c r="K55" i="15" s="1"/>
  <c r="I55" i="15"/>
  <c r="L55" i="15" s="1"/>
  <c r="G55" i="15"/>
  <c r="J55" i="15" s="1"/>
  <c r="G61" i="15"/>
  <c r="H61" i="15"/>
  <c r="I61" i="15"/>
  <c r="G63" i="15"/>
  <c r="H63" i="15"/>
  <c r="I63" i="15"/>
  <c r="G64" i="15"/>
  <c r="H64" i="15"/>
  <c r="I64" i="15"/>
  <c r="G65" i="15"/>
  <c r="H65" i="15"/>
  <c r="I65" i="15"/>
  <c r="G66" i="15"/>
  <c r="H66" i="15"/>
  <c r="I66" i="15"/>
  <c r="H80" i="15"/>
  <c r="I80" i="15"/>
  <c r="G80" i="15"/>
  <c r="G78" i="15"/>
  <c r="H79" i="15"/>
  <c r="I79" i="15"/>
  <c r="G79" i="15"/>
  <c r="H78" i="15"/>
  <c r="I78" i="15"/>
  <c r="H76" i="15"/>
  <c r="I76" i="15"/>
  <c r="G76" i="15"/>
  <c r="H74" i="15"/>
  <c r="I74" i="15"/>
  <c r="G74" i="15"/>
  <c r="G77" i="15"/>
  <c r="H77" i="15"/>
  <c r="I77" i="15"/>
  <c r="H75" i="15"/>
  <c r="I75" i="15"/>
  <c r="G75" i="15"/>
  <c r="H73" i="15"/>
  <c r="I73" i="15"/>
  <c r="G73" i="15"/>
  <c r="I72" i="15"/>
  <c r="H72" i="15"/>
  <c r="G72" i="15"/>
  <c r="H71" i="15"/>
  <c r="I71" i="15"/>
  <c r="G71" i="15"/>
  <c r="I70" i="15"/>
  <c r="H70" i="15"/>
  <c r="G70" i="15"/>
  <c r="H69" i="15"/>
  <c r="I69" i="15"/>
  <c r="G69" i="15"/>
  <c r="H68" i="15"/>
  <c r="I68" i="15"/>
  <c r="G68" i="15"/>
  <c r="H67" i="15"/>
  <c r="I67" i="15"/>
  <c r="G67" i="15"/>
  <c r="I53" i="15"/>
  <c r="L53" i="15" s="1"/>
  <c r="H53" i="15"/>
  <c r="K53" i="15" s="1"/>
  <c r="H51" i="15"/>
  <c r="K51" i="15" s="1"/>
  <c r="I51" i="15"/>
  <c r="L51" i="15" s="1"/>
  <c r="G53" i="15"/>
  <c r="J53" i="15" s="1"/>
  <c r="G51" i="15"/>
  <c r="J51" i="15" s="1"/>
  <c r="H49" i="15"/>
  <c r="K49" i="15" s="1"/>
  <c r="I49" i="15"/>
  <c r="L49" i="15" s="1"/>
  <c r="G49" i="15"/>
  <c r="J49" i="15" s="1"/>
  <c r="I48" i="15"/>
  <c r="H48" i="15"/>
  <c r="G48" i="15"/>
  <c r="H47" i="15"/>
  <c r="I47" i="15"/>
  <c r="G47" i="15"/>
  <c r="H46" i="15"/>
  <c r="I46" i="15"/>
  <c r="G46" i="15"/>
  <c r="H45" i="15"/>
  <c r="I45" i="15"/>
  <c r="G45" i="15"/>
  <c r="H44" i="15"/>
  <c r="I44" i="15"/>
  <c r="G44" i="15"/>
  <c r="H43" i="15"/>
  <c r="I43" i="15"/>
  <c r="G43" i="15"/>
  <c r="H42" i="15"/>
  <c r="I42" i="15"/>
  <c r="G42" i="15"/>
  <c r="G41" i="15"/>
  <c r="H41" i="15"/>
  <c r="I41" i="15"/>
  <c r="H40" i="15"/>
  <c r="I40" i="15"/>
  <c r="G40" i="15"/>
  <c r="H39" i="15"/>
  <c r="I39" i="15"/>
  <c r="G39" i="15"/>
  <c r="H37" i="15"/>
  <c r="I37" i="15"/>
  <c r="G37" i="15"/>
  <c r="H36" i="15"/>
  <c r="I36" i="15"/>
  <c r="G36" i="15"/>
  <c r="H35" i="15"/>
  <c r="I35" i="15"/>
  <c r="G35" i="15"/>
  <c r="H34" i="15"/>
  <c r="I34" i="15"/>
  <c r="G34" i="15"/>
  <c r="H33" i="15"/>
  <c r="I33" i="15"/>
  <c r="G33" i="15"/>
  <c r="H32" i="15"/>
  <c r="I32" i="15"/>
  <c r="G32" i="15"/>
  <c r="H31" i="15"/>
  <c r="I31" i="15"/>
  <c r="G31" i="15"/>
  <c r="H30" i="15"/>
  <c r="I30" i="15"/>
  <c r="G30" i="15"/>
  <c r="H28" i="15"/>
  <c r="I28" i="15"/>
  <c r="G28" i="15"/>
  <c r="G29" i="15"/>
  <c r="H29" i="15"/>
  <c r="I29" i="15"/>
  <c r="H27" i="15"/>
  <c r="I27" i="15"/>
  <c r="G27" i="15"/>
  <c r="H25" i="15"/>
  <c r="I25" i="15"/>
  <c r="G25" i="15"/>
  <c r="H24" i="15"/>
  <c r="I24" i="15"/>
  <c r="G24" i="15"/>
  <c r="H23" i="15"/>
  <c r="I23" i="15"/>
  <c r="G23" i="15"/>
  <c r="G22" i="15"/>
  <c r="H22" i="15"/>
  <c r="I22" i="15"/>
  <c r="H21" i="15"/>
  <c r="I21" i="15"/>
  <c r="G21" i="15"/>
  <c r="H20" i="15"/>
  <c r="I20" i="15"/>
  <c r="G20" i="15"/>
  <c r="H19" i="15"/>
  <c r="I19" i="15"/>
  <c r="G19" i="15"/>
  <c r="I17" i="15"/>
  <c r="H17" i="15"/>
  <c r="G17" i="15"/>
  <c r="I15" i="15"/>
  <c r="H15" i="15"/>
  <c r="G15" i="15"/>
  <c r="I14" i="15"/>
  <c r="H14" i="15"/>
  <c r="G14" i="15"/>
  <c r="H13" i="15"/>
  <c r="I13" i="15"/>
  <c r="G13" i="15"/>
  <c r="H12" i="15"/>
  <c r="I12" i="15"/>
  <c r="G12" i="15"/>
  <c r="H10" i="15"/>
  <c r="I10" i="15"/>
  <c r="G10" i="15"/>
  <c r="H9" i="15"/>
  <c r="I9" i="15"/>
  <c r="G9" i="15"/>
  <c r="F11" i="15"/>
  <c r="I11" i="15" s="1"/>
  <c r="E11" i="15"/>
  <c r="H11" i="15" s="1"/>
  <c r="E8" i="15"/>
  <c r="H8" i="15" s="1"/>
  <c r="F8" i="15"/>
  <c r="I8" i="15" s="1"/>
  <c r="H7" i="15"/>
  <c r="I7" i="15"/>
  <c r="G7" i="15"/>
  <c r="H45" i="16"/>
  <c r="I45" i="16"/>
  <c r="G45" i="16"/>
  <c r="H44" i="16"/>
  <c r="I44" i="16"/>
  <c r="G44" i="16"/>
  <c r="H42" i="16"/>
  <c r="I42" i="16"/>
  <c r="G42" i="16"/>
  <c r="H41" i="16"/>
  <c r="I41" i="16"/>
  <c r="G41" i="16"/>
  <c r="H39" i="16"/>
  <c r="I39" i="16"/>
  <c r="G39" i="16"/>
  <c r="H37" i="16"/>
  <c r="I37" i="16"/>
  <c r="G37" i="16"/>
  <c r="I36" i="16"/>
  <c r="H36" i="16"/>
  <c r="G36" i="16"/>
  <c r="H35" i="16"/>
  <c r="I35" i="16"/>
  <c r="G35" i="16"/>
  <c r="I34" i="16"/>
  <c r="H34" i="16"/>
  <c r="G34" i="16"/>
  <c r="I33" i="16"/>
  <c r="H33" i="16"/>
  <c r="G33" i="16"/>
  <c r="H32" i="16"/>
  <c r="I32" i="16"/>
  <c r="G32" i="16"/>
  <c r="H31" i="16"/>
  <c r="I31" i="16"/>
  <c r="G31" i="16"/>
  <c r="H29" i="16"/>
  <c r="I29" i="16"/>
  <c r="G29" i="16"/>
  <c r="H28" i="16"/>
  <c r="I28" i="16"/>
  <c r="G28" i="16"/>
  <c r="H26" i="16"/>
  <c r="I26" i="16"/>
  <c r="G26" i="16"/>
  <c r="H24" i="16"/>
  <c r="I24" i="16"/>
  <c r="G24" i="16"/>
  <c r="H23" i="16"/>
  <c r="I23" i="16"/>
  <c r="G23" i="16"/>
  <c r="H22" i="16"/>
  <c r="I22" i="16"/>
  <c r="I21" i="16"/>
  <c r="G21" i="16"/>
  <c r="G22" i="16"/>
  <c r="H20" i="16"/>
  <c r="I20" i="16"/>
  <c r="G20" i="16"/>
  <c r="H7" i="16"/>
  <c r="I7" i="16"/>
  <c r="G7" i="16"/>
  <c r="H21" i="16"/>
  <c r="H19" i="16"/>
  <c r="I19" i="16"/>
  <c r="G19" i="16"/>
  <c r="H18" i="16"/>
  <c r="I18" i="16"/>
  <c r="G18" i="16"/>
  <c r="H16" i="16"/>
  <c r="I16" i="16"/>
  <c r="G16" i="16"/>
  <c r="H15" i="16"/>
  <c r="I15" i="16"/>
  <c r="G15" i="16"/>
  <c r="H13" i="16"/>
  <c r="I13" i="16"/>
  <c r="G13" i="16"/>
  <c r="H11" i="16"/>
  <c r="I11" i="16"/>
  <c r="G11" i="16"/>
  <c r="H10" i="16"/>
  <c r="I10" i="16"/>
  <c r="G10" i="16"/>
  <c r="H9" i="16"/>
  <c r="I9" i="16"/>
  <c r="G9" i="16"/>
  <c r="H8" i="16"/>
  <c r="I8" i="16"/>
  <c r="G8" i="16"/>
  <c r="H41" i="19"/>
  <c r="I41" i="19"/>
  <c r="G41" i="19"/>
  <c r="H40" i="19"/>
  <c r="I40" i="19"/>
  <c r="G40" i="19"/>
  <c r="H39" i="19"/>
  <c r="I39" i="19"/>
  <c r="G39" i="19"/>
  <c r="I38" i="19"/>
  <c r="H38" i="19"/>
  <c r="G38" i="19"/>
  <c r="I37" i="19"/>
  <c r="H37" i="19"/>
  <c r="G37" i="19"/>
  <c r="I35" i="19"/>
  <c r="H35" i="19"/>
  <c r="G35" i="19"/>
  <c r="H33" i="19"/>
  <c r="I33" i="19"/>
  <c r="G33" i="19"/>
  <c r="H32" i="19"/>
  <c r="I32" i="19"/>
  <c r="G32" i="19"/>
  <c r="I31" i="19"/>
  <c r="H31" i="19"/>
  <c r="G31" i="19"/>
  <c r="I30" i="19"/>
  <c r="H30" i="19"/>
  <c r="G30" i="19"/>
  <c r="I29" i="19"/>
  <c r="H29" i="19"/>
  <c r="G29" i="19"/>
  <c r="H28" i="19"/>
  <c r="I28" i="19"/>
  <c r="G28" i="19"/>
  <c r="I26" i="19"/>
  <c r="H26" i="19"/>
  <c r="G26" i="19"/>
  <c r="G31" i="1"/>
  <c r="I25" i="19"/>
  <c r="H25" i="19"/>
  <c r="G25" i="19"/>
  <c r="I24" i="19"/>
  <c r="H24" i="19"/>
  <c r="G24" i="19"/>
  <c r="I23" i="19"/>
  <c r="H23" i="19"/>
  <c r="G23" i="19"/>
  <c r="H22" i="19"/>
  <c r="I22" i="19"/>
  <c r="G22" i="19"/>
  <c r="H21" i="19"/>
  <c r="I21" i="19"/>
  <c r="G21" i="19"/>
  <c r="H20" i="19"/>
  <c r="I20" i="19"/>
  <c r="G20" i="19"/>
  <c r="I19" i="19"/>
  <c r="H19" i="19"/>
  <c r="G19" i="19"/>
  <c r="H18" i="19"/>
  <c r="I18" i="19"/>
  <c r="G18" i="19"/>
  <c r="H17" i="19"/>
  <c r="I17" i="19"/>
  <c r="G17" i="19"/>
  <c r="H16" i="19"/>
  <c r="I16" i="19"/>
  <c r="G16" i="19"/>
  <c r="G16" i="7"/>
  <c r="I15" i="19"/>
  <c r="H15" i="19"/>
  <c r="G15" i="19"/>
  <c r="H14" i="19"/>
  <c r="I14" i="19"/>
  <c r="G14" i="19"/>
  <c r="I13" i="19"/>
  <c r="H13" i="19"/>
  <c r="G13" i="19"/>
  <c r="H12" i="19"/>
  <c r="I12" i="19"/>
  <c r="G12" i="19"/>
  <c r="I11" i="19"/>
  <c r="H11" i="19"/>
  <c r="G11" i="19"/>
  <c r="H10" i="19"/>
  <c r="I10" i="19"/>
  <c r="G10" i="19"/>
  <c r="I29" i="6"/>
  <c r="H29" i="6"/>
  <c r="G29" i="6"/>
  <c r="H28" i="6"/>
  <c r="I28" i="6"/>
  <c r="G28" i="6"/>
  <c r="G27" i="6"/>
  <c r="H27" i="6"/>
  <c r="I27" i="6"/>
  <c r="H26" i="6"/>
  <c r="I26" i="6"/>
  <c r="G26" i="6"/>
  <c r="I25" i="6"/>
  <c r="H25" i="6"/>
  <c r="G25" i="6"/>
  <c r="H24" i="6"/>
  <c r="I24" i="6"/>
  <c r="G24" i="6"/>
  <c r="I23" i="6"/>
  <c r="H23" i="6"/>
  <c r="G23" i="6"/>
  <c r="I22" i="6"/>
  <c r="H22" i="6"/>
  <c r="G22" i="6"/>
  <c r="I36" i="7"/>
  <c r="H36" i="7"/>
  <c r="G36" i="7"/>
  <c r="G37" i="7"/>
  <c r="H21" i="6"/>
  <c r="I21" i="6"/>
  <c r="G21" i="6"/>
  <c r="H20" i="6"/>
  <c r="I20" i="6"/>
  <c r="G20" i="6"/>
  <c r="H19" i="6"/>
  <c r="I19" i="6"/>
  <c r="G19" i="6"/>
  <c r="G18" i="6"/>
  <c r="H18" i="6"/>
  <c r="I18" i="6"/>
  <c r="H17" i="6"/>
  <c r="I17" i="6"/>
  <c r="G17" i="6"/>
  <c r="H16" i="6"/>
  <c r="I16" i="6"/>
  <c r="G16" i="6"/>
  <c r="H15" i="6"/>
  <c r="I15" i="6"/>
  <c r="G15" i="6"/>
  <c r="I14" i="6"/>
  <c r="H14" i="6"/>
  <c r="G14" i="6"/>
  <c r="H13" i="6"/>
  <c r="I13" i="6"/>
  <c r="G13" i="6"/>
  <c r="H12" i="6"/>
  <c r="I12" i="6"/>
  <c r="G12" i="6"/>
  <c r="H11" i="6"/>
  <c r="I11" i="6"/>
  <c r="G11" i="6"/>
  <c r="H10" i="6"/>
  <c r="I10" i="6"/>
  <c r="G10" i="6"/>
  <c r="H9" i="6"/>
  <c r="I9" i="6"/>
  <c r="G9" i="6"/>
  <c r="H8" i="6"/>
  <c r="I8" i="6"/>
  <c r="G8" i="6"/>
  <c r="I37" i="7"/>
  <c r="H37" i="7"/>
  <c r="H22" i="7"/>
  <c r="G22" i="7"/>
  <c r="I22" i="7"/>
  <c r="H21" i="7"/>
  <c r="I21" i="7"/>
  <c r="G21" i="7"/>
  <c r="G23" i="7"/>
  <c r="H18" i="7"/>
  <c r="I18" i="7"/>
  <c r="G18" i="7"/>
  <c r="H17" i="7"/>
  <c r="I17" i="7"/>
  <c r="G17" i="7"/>
  <c r="H50" i="7"/>
  <c r="I50" i="7"/>
  <c r="G50" i="7"/>
  <c r="H49" i="7"/>
  <c r="I49" i="7"/>
  <c r="G49" i="7"/>
  <c r="H47" i="7"/>
  <c r="I47" i="7"/>
  <c r="G47" i="7"/>
  <c r="G45" i="7"/>
  <c r="H45" i="7"/>
  <c r="I45" i="7"/>
  <c r="G44" i="7"/>
  <c r="H44" i="7"/>
  <c r="I44" i="7"/>
  <c r="H43" i="7"/>
  <c r="I43" i="7"/>
  <c r="G43" i="7"/>
  <c r="H42" i="7"/>
  <c r="I42" i="7"/>
  <c r="G42" i="7"/>
  <c r="I41" i="7"/>
  <c r="H41" i="7"/>
  <c r="G41" i="7"/>
  <c r="H40" i="7"/>
  <c r="I40" i="7"/>
  <c r="G40" i="7"/>
  <c r="G39" i="7"/>
  <c r="H39" i="7"/>
  <c r="I39" i="7"/>
  <c r="H38" i="7"/>
  <c r="I38" i="7"/>
  <c r="G38" i="7"/>
  <c r="H35" i="7"/>
  <c r="I35" i="7"/>
  <c r="G35" i="7"/>
  <c r="I33" i="7"/>
  <c r="H33" i="7"/>
  <c r="G33" i="7"/>
  <c r="G31" i="7"/>
  <c r="H32" i="7"/>
  <c r="I32" i="7"/>
  <c r="G32" i="7"/>
  <c r="I31" i="7"/>
  <c r="H31" i="7"/>
  <c r="G29" i="7"/>
  <c r="H30" i="7"/>
  <c r="I30" i="7"/>
  <c r="G30" i="7"/>
  <c r="H29" i="7"/>
  <c r="I29" i="7"/>
  <c r="G25" i="7"/>
  <c r="H28" i="7"/>
  <c r="I28" i="7"/>
  <c r="G28" i="7"/>
  <c r="H26" i="7"/>
  <c r="I26" i="7"/>
  <c r="G26" i="7"/>
  <c r="G20" i="4"/>
  <c r="I25" i="7"/>
  <c r="H25" i="7"/>
  <c r="H24" i="7"/>
  <c r="I24" i="7"/>
  <c r="G24" i="7"/>
  <c r="H23" i="7"/>
  <c r="I23" i="7"/>
  <c r="I20" i="7"/>
  <c r="H20" i="7"/>
  <c r="G20" i="7"/>
  <c r="H19" i="7"/>
  <c r="I19" i="7"/>
  <c r="G19" i="7"/>
  <c r="H16" i="7"/>
  <c r="I16" i="7"/>
  <c r="H15" i="7"/>
  <c r="I15" i="7"/>
  <c r="G15" i="7"/>
  <c r="G12" i="4"/>
  <c r="H14" i="7"/>
  <c r="I14" i="7"/>
  <c r="G14" i="7"/>
  <c r="H13" i="7"/>
  <c r="I13" i="7"/>
  <c r="G13" i="7"/>
  <c r="I12" i="7"/>
  <c r="H12" i="7"/>
  <c r="G12" i="7"/>
  <c r="I11" i="7"/>
  <c r="H11" i="7"/>
  <c r="G11" i="7"/>
  <c r="G10" i="7"/>
  <c r="G9" i="4"/>
  <c r="H10" i="7"/>
  <c r="I10" i="7"/>
  <c r="I9" i="7"/>
  <c r="H9" i="7"/>
  <c r="G9" i="7"/>
  <c r="H62" i="4"/>
  <c r="I62" i="4"/>
  <c r="G62" i="4"/>
  <c r="H61" i="4"/>
  <c r="I61" i="4"/>
  <c r="G61" i="4"/>
  <c r="H60" i="4"/>
  <c r="I60" i="4"/>
  <c r="G60" i="4"/>
  <c r="H59" i="4"/>
  <c r="I59" i="4"/>
  <c r="G59" i="4"/>
  <c r="H57" i="4"/>
  <c r="I57" i="4"/>
  <c r="G57" i="4"/>
  <c r="H56" i="4"/>
  <c r="I56" i="4"/>
  <c r="G56" i="4"/>
  <c r="H55" i="4"/>
  <c r="I55" i="4"/>
  <c r="G55" i="4"/>
  <c r="H54" i="4"/>
  <c r="I54" i="4"/>
  <c r="G54" i="4"/>
  <c r="H53" i="4"/>
  <c r="I53" i="4"/>
  <c r="G53" i="4"/>
  <c r="H52" i="4"/>
  <c r="I52" i="4"/>
  <c r="G52" i="4"/>
  <c r="H51" i="4"/>
  <c r="I51" i="4"/>
  <c r="G51" i="4"/>
  <c r="H50" i="4"/>
  <c r="I50" i="4"/>
  <c r="G50" i="4"/>
  <c r="H49" i="4"/>
  <c r="I49" i="4"/>
  <c r="G49" i="4"/>
  <c r="H48" i="4"/>
  <c r="I48" i="4"/>
  <c r="G48" i="4"/>
  <c r="H47" i="4"/>
  <c r="I47" i="4"/>
  <c r="G47" i="4"/>
  <c r="H46" i="4"/>
  <c r="I46" i="4"/>
  <c r="G46" i="4"/>
  <c r="I45" i="4"/>
  <c r="H45" i="4"/>
  <c r="G45" i="4"/>
  <c r="I44" i="4"/>
  <c r="H44" i="4"/>
  <c r="G44" i="4"/>
  <c r="I43" i="4"/>
  <c r="H43" i="4"/>
  <c r="G43" i="4"/>
  <c r="H42" i="4"/>
  <c r="I42" i="4"/>
  <c r="G42" i="4"/>
  <c r="I41" i="4"/>
  <c r="H41" i="4"/>
  <c r="G41" i="4"/>
  <c r="H40" i="4"/>
  <c r="I40" i="4"/>
  <c r="G40" i="4"/>
  <c r="H39" i="4"/>
  <c r="I39" i="4"/>
  <c r="G39" i="4"/>
  <c r="H38" i="4"/>
  <c r="I38" i="4"/>
  <c r="G38" i="4"/>
  <c r="H37" i="4"/>
  <c r="I37" i="4"/>
  <c r="G37" i="4"/>
  <c r="H36" i="4"/>
  <c r="I36" i="4"/>
  <c r="G36" i="4"/>
  <c r="H35" i="4"/>
  <c r="I35" i="4"/>
  <c r="G35" i="4"/>
  <c r="H34" i="4"/>
  <c r="I34" i="4"/>
  <c r="G34" i="4"/>
  <c r="H33" i="4"/>
  <c r="I33" i="4"/>
  <c r="G33" i="4"/>
  <c r="H32" i="4"/>
  <c r="I32" i="4"/>
  <c r="G32" i="4"/>
  <c r="H31" i="4"/>
  <c r="I31" i="4"/>
  <c r="G31" i="4"/>
  <c r="H30" i="4"/>
  <c r="I30" i="4"/>
  <c r="G30" i="4"/>
  <c r="H29" i="4"/>
  <c r="I29" i="4"/>
  <c r="G29" i="4"/>
  <c r="H28" i="4"/>
  <c r="I28" i="4"/>
  <c r="G28" i="4"/>
  <c r="H27" i="4"/>
  <c r="I27" i="4"/>
  <c r="G27" i="4"/>
  <c r="I26" i="4"/>
  <c r="H26" i="4"/>
  <c r="G26" i="4"/>
  <c r="H25" i="4"/>
  <c r="I25" i="4"/>
  <c r="G25" i="4"/>
  <c r="H24" i="4"/>
  <c r="I24" i="4"/>
  <c r="G24" i="4"/>
  <c r="G23" i="4"/>
  <c r="H23" i="4"/>
  <c r="I23" i="4"/>
  <c r="H22" i="4"/>
  <c r="I22" i="4"/>
  <c r="G22" i="4"/>
  <c r="H20" i="4"/>
  <c r="I20" i="4"/>
  <c r="I19" i="4"/>
  <c r="H19" i="4"/>
  <c r="G19" i="4"/>
  <c r="H18" i="4"/>
  <c r="I18" i="4"/>
  <c r="G18" i="4"/>
  <c r="H17" i="4"/>
  <c r="I17" i="4"/>
  <c r="G17" i="4"/>
  <c r="H16" i="4"/>
  <c r="I16" i="4"/>
  <c r="G16" i="4"/>
  <c r="I15" i="4"/>
  <c r="H15" i="4"/>
  <c r="G15" i="4"/>
  <c r="H14" i="4"/>
  <c r="I14" i="4"/>
  <c r="G14" i="4"/>
  <c r="I13" i="4"/>
  <c r="H13" i="4"/>
  <c r="G13" i="4"/>
  <c r="H12" i="4"/>
  <c r="I12" i="4"/>
  <c r="I11" i="4"/>
  <c r="H11" i="4"/>
  <c r="G11" i="4"/>
  <c r="H10" i="4"/>
  <c r="I10" i="4"/>
  <c r="G10" i="4"/>
  <c r="H9" i="4"/>
  <c r="I9" i="4"/>
  <c r="H8" i="4"/>
  <c r="I8" i="4"/>
  <c r="G8" i="4"/>
  <c r="G41" i="3"/>
  <c r="H30" i="3"/>
  <c r="I30" i="3"/>
  <c r="H31" i="3"/>
  <c r="I31" i="3"/>
  <c r="G30" i="3"/>
  <c r="G31" i="3"/>
  <c r="H29" i="3"/>
  <c r="I29" i="3"/>
  <c r="G29" i="3"/>
  <c r="H8" i="3"/>
  <c r="I8" i="3"/>
  <c r="G8" i="3"/>
  <c r="G9" i="3"/>
  <c r="G21" i="3"/>
  <c r="G23" i="3"/>
  <c r="I23" i="3"/>
  <c r="H23" i="3"/>
  <c r="I21" i="3"/>
  <c r="H21" i="3"/>
  <c r="G19" i="3"/>
  <c r="I19" i="3"/>
  <c r="H19" i="3"/>
  <c r="G32" i="3"/>
  <c r="H18" i="1"/>
  <c r="I18" i="1"/>
  <c r="G18" i="1"/>
  <c r="G16" i="1"/>
  <c r="H17" i="1"/>
  <c r="I17" i="1"/>
  <c r="G17" i="1"/>
  <c r="I74" i="3"/>
  <c r="H74" i="3"/>
  <c r="G74" i="3"/>
  <c r="I72" i="3"/>
  <c r="H72" i="3"/>
  <c r="G72" i="3"/>
  <c r="G73" i="3"/>
  <c r="H71" i="3"/>
  <c r="I71" i="3"/>
  <c r="G71" i="3"/>
  <c r="H70" i="3"/>
  <c r="I70" i="3"/>
  <c r="G70" i="3"/>
  <c r="H69" i="3"/>
  <c r="I69" i="3"/>
  <c r="G69" i="3"/>
  <c r="H68" i="3"/>
  <c r="I68" i="3"/>
  <c r="G68" i="3"/>
  <c r="H67" i="3"/>
  <c r="I67" i="3"/>
  <c r="G67" i="3"/>
  <c r="H66" i="3"/>
  <c r="I66" i="3"/>
  <c r="G66" i="3"/>
  <c r="H65" i="3"/>
  <c r="I65" i="3"/>
  <c r="G65" i="3"/>
  <c r="H64" i="3"/>
  <c r="I64" i="3"/>
  <c r="G64" i="3"/>
  <c r="H63" i="3"/>
  <c r="I63" i="3"/>
  <c r="G63" i="3"/>
  <c r="H62" i="3"/>
  <c r="I62" i="3"/>
  <c r="G62" i="3"/>
  <c r="H61" i="3"/>
  <c r="I61" i="3"/>
  <c r="G61" i="3"/>
  <c r="H60" i="3"/>
  <c r="I60" i="3"/>
  <c r="G60" i="3"/>
  <c r="H59" i="3"/>
  <c r="I59" i="3"/>
  <c r="G59" i="3"/>
  <c r="H58" i="3"/>
  <c r="I58" i="3"/>
  <c r="G58" i="3"/>
  <c r="H57" i="3"/>
  <c r="I57" i="3"/>
  <c r="G57" i="3"/>
  <c r="H56" i="3"/>
  <c r="I56" i="3"/>
  <c r="G56" i="3"/>
  <c r="H55" i="3"/>
  <c r="I55" i="3"/>
  <c r="G55" i="3"/>
  <c r="H54" i="3"/>
  <c r="I54" i="3"/>
  <c r="G54" i="3"/>
  <c r="H53" i="3"/>
  <c r="I53" i="3"/>
  <c r="G53" i="3"/>
  <c r="H52" i="3"/>
  <c r="I52" i="3"/>
  <c r="G52" i="3"/>
  <c r="G51" i="3"/>
  <c r="H51" i="3"/>
  <c r="I51" i="3"/>
  <c r="H50" i="3"/>
  <c r="I50" i="3"/>
  <c r="G50" i="3"/>
  <c r="H49" i="3"/>
  <c r="I49" i="3"/>
  <c r="G49" i="3"/>
  <c r="H48" i="3"/>
  <c r="I48" i="3"/>
  <c r="G48" i="3"/>
  <c r="H47" i="3"/>
  <c r="I47" i="3"/>
  <c r="G47" i="3"/>
  <c r="H46" i="3"/>
  <c r="I46" i="3"/>
  <c r="G46" i="3"/>
  <c r="H45" i="3"/>
  <c r="I45" i="3"/>
  <c r="G45" i="3"/>
  <c r="H44" i="3"/>
  <c r="I44" i="3"/>
  <c r="G44" i="3"/>
  <c r="I43" i="3"/>
  <c r="H43" i="3"/>
  <c r="G43" i="3"/>
  <c r="H42" i="3"/>
  <c r="I42" i="3"/>
  <c r="G42" i="3"/>
  <c r="I41" i="3"/>
  <c r="H41" i="3"/>
  <c r="H40" i="3"/>
  <c r="I40" i="3"/>
  <c r="G40" i="3"/>
  <c r="G38" i="3"/>
  <c r="H38" i="3"/>
  <c r="I38" i="3"/>
  <c r="H36" i="3"/>
  <c r="I36" i="3"/>
  <c r="G36" i="3"/>
  <c r="H34" i="3"/>
  <c r="I34" i="3"/>
  <c r="G34" i="3"/>
  <c r="H32" i="3"/>
  <c r="I32" i="3"/>
  <c r="H28" i="3"/>
  <c r="I28" i="3"/>
  <c r="G28" i="3"/>
  <c r="H27" i="3"/>
  <c r="I27" i="3"/>
  <c r="G27" i="3"/>
  <c r="H26" i="3"/>
  <c r="I26" i="3"/>
  <c r="G26" i="3"/>
  <c r="I25" i="3"/>
  <c r="H25" i="3"/>
  <c r="G25" i="3"/>
  <c r="H18" i="3"/>
  <c r="I18" i="3"/>
  <c r="G18" i="3"/>
  <c r="H17" i="3"/>
  <c r="I17" i="3"/>
  <c r="G17" i="3"/>
  <c r="H16" i="3"/>
  <c r="I16" i="3"/>
  <c r="G16" i="3"/>
  <c r="H15" i="3"/>
  <c r="I15" i="3"/>
  <c r="G15" i="3"/>
  <c r="H14" i="3"/>
  <c r="I14" i="3"/>
  <c r="G14" i="3"/>
  <c r="H13" i="3"/>
  <c r="I13" i="3"/>
  <c r="G13" i="3"/>
  <c r="H12" i="3"/>
  <c r="I12" i="3"/>
  <c r="G12" i="3"/>
  <c r="I11" i="3"/>
  <c r="H11" i="3"/>
  <c r="H10" i="3"/>
  <c r="I10" i="3"/>
  <c r="G11" i="3"/>
  <c r="G10" i="3"/>
  <c r="H9" i="3"/>
  <c r="I9" i="3"/>
  <c r="H73" i="3"/>
  <c r="I73" i="3"/>
  <c r="H74" i="1"/>
  <c r="I74" i="1"/>
  <c r="H62" i="1"/>
  <c r="I62" i="1"/>
  <c r="G55" i="1"/>
  <c r="H50" i="1"/>
  <c r="I50" i="1"/>
  <c r="H37" i="1"/>
  <c r="I37" i="1"/>
  <c r="G33" i="1"/>
  <c r="H35" i="1"/>
  <c r="I35" i="1"/>
  <c r="H19" i="1"/>
  <c r="I19" i="1"/>
  <c r="H15" i="1"/>
  <c r="I15" i="1"/>
  <c r="H13" i="1"/>
  <c r="I13" i="1"/>
  <c r="H11" i="1"/>
  <c r="I11" i="1"/>
  <c r="H63" i="2"/>
  <c r="I63" i="2"/>
  <c r="G63" i="2"/>
  <c r="H62" i="2"/>
  <c r="I62" i="2"/>
  <c r="G62" i="2"/>
  <c r="G10" i="2"/>
  <c r="H61" i="2"/>
  <c r="I61" i="2"/>
  <c r="G61" i="2"/>
  <c r="H60" i="2"/>
  <c r="I60" i="2"/>
  <c r="G60" i="2"/>
  <c r="H59" i="2"/>
  <c r="I59" i="2"/>
  <c r="G59" i="2"/>
  <c r="H58" i="2"/>
  <c r="I58" i="2"/>
  <c r="G58" i="2"/>
  <c r="H57" i="2"/>
  <c r="I57" i="2"/>
  <c r="G57" i="2"/>
  <c r="H56" i="2"/>
  <c r="I56" i="2"/>
  <c r="G56" i="2"/>
  <c r="H55" i="2"/>
  <c r="I55" i="2"/>
  <c r="G55" i="2"/>
  <c r="H54" i="2"/>
  <c r="I54" i="2"/>
  <c r="G54" i="2"/>
  <c r="H53" i="2"/>
  <c r="I53" i="2"/>
  <c r="G53" i="2"/>
  <c r="H52" i="2"/>
  <c r="I52" i="2"/>
  <c r="G52" i="2"/>
  <c r="H51" i="2"/>
  <c r="I51" i="2"/>
  <c r="G51" i="2"/>
  <c r="H50" i="2"/>
  <c r="I50" i="2"/>
  <c r="G50" i="2"/>
  <c r="I49" i="2"/>
  <c r="H49" i="2"/>
  <c r="G49" i="2"/>
  <c r="H48" i="2"/>
  <c r="I48" i="2"/>
  <c r="G48" i="2"/>
  <c r="I47" i="2"/>
  <c r="H47" i="2"/>
  <c r="G47" i="2"/>
  <c r="I46" i="2"/>
  <c r="H46" i="2"/>
  <c r="G46" i="2"/>
  <c r="I45" i="2"/>
  <c r="H45" i="2"/>
  <c r="G45" i="2"/>
  <c r="H44" i="2"/>
  <c r="I44" i="2"/>
  <c r="G44" i="2"/>
  <c r="H43" i="2"/>
  <c r="I43" i="2"/>
  <c r="G43" i="2"/>
  <c r="I42" i="2"/>
  <c r="H42" i="2"/>
  <c r="G42" i="2"/>
  <c r="I41" i="2"/>
  <c r="H41" i="2"/>
  <c r="G41" i="2"/>
  <c r="H40" i="2"/>
  <c r="I40" i="2"/>
  <c r="G40" i="2"/>
  <c r="G39" i="2"/>
  <c r="I38" i="2"/>
  <c r="H38" i="2"/>
  <c r="G38" i="2"/>
  <c r="I39" i="2"/>
  <c r="H39" i="2"/>
  <c r="I37" i="2"/>
  <c r="H37" i="2"/>
  <c r="G37" i="2"/>
  <c r="H36" i="2"/>
  <c r="I36" i="2"/>
  <c r="G36" i="2"/>
  <c r="I35" i="2"/>
  <c r="H35" i="2"/>
  <c r="G35" i="2"/>
  <c r="G34" i="2"/>
  <c r="H34" i="2"/>
  <c r="I34" i="2"/>
  <c r="I33" i="2"/>
  <c r="H33" i="2"/>
  <c r="G33" i="2"/>
  <c r="I32" i="2"/>
  <c r="H32" i="2"/>
  <c r="G32" i="2"/>
  <c r="I30" i="2"/>
  <c r="H30" i="2"/>
  <c r="G30" i="2"/>
  <c r="I29" i="2"/>
  <c r="H29" i="2"/>
  <c r="G29" i="2"/>
  <c r="I28" i="2"/>
  <c r="H28" i="2"/>
  <c r="G28" i="2"/>
  <c r="I27" i="2"/>
  <c r="H27" i="2"/>
  <c r="G27" i="2"/>
  <c r="H25" i="2"/>
  <c r="I25" i="2"/>
  <c r="I26" i="2"/>
  <c r="H26" i="2"/>
  <c r="G26" i="2"/>
  <c r="G25" i="2"/>
  <c r="H24" i="2"/>
  <c r="I24" i="2"/>
  <c r="G24" i="2"/>
  <c r="I23" i="2"/>
  <c r="H23" i="2"/>
  <c r="G23" i="2"/>
  <c r="H22" i="2"/>
  <c r="I22" i="2"/>
  <c r="G22" i="2"/>
  <c r="I20" i="2"/>
  <c r="H20" i="2"/>
  <c r="G20" i="2"/>
  <c r="I19" i="2"/>
  <c r="H19" i="2"/>
  <c r="G19" i="2"/>
  <c r="I18" i="2"/>
  <c r="H18" i="2"/>
  <c r="G18" i="2"/>
  <c r="G17" i="2"/>
  <c r="I17" i="2"/>
  <c r="H17" i="2"/>
  <c r="I16" i="2"/>
  <c r="H16" i="2"/>
  <c r="G16" i="2"/>
  <c r="I14" i="2"/>
  <c r="H14" i="2"/>
  <c r="G14" i="2"/>
  <c r="I12" i="2"/>
  <c r="H12" i="2"/>
  <c r="G12" i="2"/>
  <c r="I10" i="2"/>
  <c r="H10" i="2"/>
  <c r="I9" i="2"/>
  <c r="H9" i="2"/>
  <c r="G9" i="2"/>
  <c r="I8" i="2"/>
  <c r="H8" i="2"/>
  <c r="G8" i="2"/>
  <c r="G10" i="1"/>
  <c r="G82" i="1"/>
  <c r="G80" i="1"/>
  <c r="G76" i="1"/>
  <c r="G75" i="1"/>
  <c r="G74" i="1"/>
  <c r="G73" i="1"/>
  <c r="G72" i="1"/>
  <c r="G71" i="1"/>
  <c r="G70" i="1"/>
  <c r="G69" i="1"/>
  <c r="G68" i="1"/>
  <c r="G67" i="1"/>
  <c r="G65" i="1"/>
  <c r="G64" i="1"/>
  <c r="G63" i="1"/>
  <c r="G62" i="1"/>
  <c r="G61" i="1"/>
  <c r="G54" i="1"/>
  <c r="I53" i="1"/>
  <c r="H53" i="1"/>
  <c r="G53" i="1"/>
  <c r="I51" i="1"/>
  <c r="H51" i="1"/>
  <c r="G51" i="1"/>
  <c r="G58" i="1"/>
  <c r="I57" i="1"/>
  <c r="H57" i="1"/>
  <c r="G57" i="1"/>
  <c r="I56" i="1"/>
  <c r="H56" i="1"/>
  <c r="G56" i="1"/>
  <c r="I54" i="1"/>
  <c r="H54" i="1"/>
  <c r="G52" i="1"/>
  <c r="G50" i="1"/>
  <c r="G49" i="1"/>
  <c r="G48" i="1"/>
  <c r="G47" i="1"/>
  <c r="G46" i="1"/>
  <c r="G45" i="1"/>
  <c r="G44" i="1"/>
  <c r="G42" i="1"/>
  <c r="G41" i="1"/>
  <c r="G39" i="1"/>
  <c r="G40" i="1" s="1"/>
  <c r="G38" i="1"/>
  <c r="G37" i="1"/>
  <c r="G36" i="1"/>
  <c r="G35" i="1"/>
  <c r="G34" i="1"/>
  <c r="G30" i="1"/>
  <c r="G29" i="1"/>
  <c r="G28" i="1"/>
  <c r="G27" i="1"/>
  <c r="G26" i="1"/>
  <c r="G25" i="1"/>
  <c r="G24" i="1"/>
  <c r="G23" i="1"/>
  <c r="G22" i="1"/>
  <c r="G21" i="1"/>
  <c r="G20" i="1"/>
  <c r="G19" i="1"/>
  <c r="H16" i="1"/>
  <c r="G15" i="1"/>
  <c r="G14" i="1"/>
  <c r="G13" i="1"/>
  <c r="G12" i="1"/>
  <c r="G11" i="1"/>
  <c r="I10" i="1"/>
  <c r="I12" i="1"/>
  <c r="I14" i="1"/>
  <c r="I16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6" i="1"/>
  <c r="I38" i="1"/>
  <c r="I39" i="1"/>
  <c r="I40" i="1" s="1"/>
  <c r="I41" i="1"/>
  <c r="I42" i="1"/>
  <c r="I44" i="1"/>
  <c r="I45" i="1"/>
  <c r="I46" i="1"/>
  <c r="I47" i="1"/>
  <c r="I48" i="1"/>
  <c r="I49" i="1"/>
  <c r="I52" i="1"/>
  <c r="I55" i="1"/>
  <c r="I58" i="1"/>
  <c r="I61" i="1"/>
  <c r="I63" i="1"/>
  <c r="I64" i="1"/>
  <c r="I65" i="1"/>
  <c r="I67" i="1"/>
  <c r="I68" i="1"/>
  <c r="I69" i="1"/>
  <c r="I70" i="1"/>
  <c r="I71" i="1"/>
  <c r="I72" i="1"/>
  <c r="I73" i="1"/>
  <c r="I75" i="1"/>
  <c r="I76" i="1"/>
  <c r="I80" i="1"/>
  <c r="I81" i="1"/>
  <c r="I82" i="1"/>
  <c r="H82" i="1"/>
  <c r="H81" i="1"/>
  <c r="H80" i="1"/>
  <c r="H76" i="1"/>
  <c r="H75" i="1"/>
  <c r="H73" i="1"/>
  <c r="H72" i="1"/>
  <c r="H71" i="1"/>
  <c r="H70" i="1"/>
  <c r="H69" i="1"/>
  <c r="H68" i="1"/>
  <c r="H67" i="1"/>
  <c r="H65" i="1"/>
  <c r="H64" i="1"/>
  <c r="H63" i="1"/>
  <c r="H61" i="1"/>
  <c r="H58" i="1"/>
  <c r="H55" i="1"/>
  <c r="H52" i="1"/>
  <c r="H49" i="1"/>
  <c r="H48" i="1"/>
  <c r="H47" i="1"/>
  <c r="H46" i="1"/>
  <c r="H45" i="1"/>
  <c r="H44" i="1"/>
  <c r="H42" i="1"/>
  <c r="H41" i="1"/>
  <c r="H39" i="1"/>
  <c r="H40" i="1" s="1"/>
  <c r="H38" i="1"/>
  <c r="H36" i="1"/>
  <c r="H34" i="1"/>
  <c r="H33" i="1"/>
  <c r="H31" i="1"/>
  <c r="H30" i="1"/>
  <c r="H29" i="1"/>
  <c r="H28" i="1"/>
  <c r="H27" i="1"/>
  <c r="H26" i="1"/>
  <c r="H25" i="1"/>
  <c r="H24" i="1"/>
  <c r="H23" i="1"/>
  <c r="H22" i="1"/>
  <c r="H21" i="1"/>
  <c r="H20" i="1"/>
  <c r="H14" i="1"/>
  <c r="H12" i="1"/>
  <c r="H10" i="1"/>
  <c r="G8" i="15" l="1"/>
  <c r="J119" i="20"/>
  <c r="L122" i="20"/>
  <c r="K122" i="20"/>
  <c r="L128" i="20"/>
  <c r="J128" i="20"/>
  <c r="K128" i="20"/>
  <c r="J125" i="20"/>
  <c r="L125" i="20"/>
  <c r="K125" i="20"/>
</calcChain>
</file>

<file path=xl/sharedStrings.xml><?xml version="1.0" encoding="utf-8"?>
<sst xmlns="http://schemas.openxmlformats.org/spreadsheetml/2006/main" count="1610" uniqueCount="1070">
  <si>
    <t>Среднегодовое число коек</t>
  </si>
  <si>
    <t>число случаев внутрибольничной инфекции</t>
  </si>
  <si>
    <t>Количество пациентов</t>
  </si>
  <si>
    <t>Число врачебных должностей</t>
  </si>
  <si>
    <t>количество профильных отделений</t>
  </si>
  <si>
    <t xml:space="preserve">количество жалоб  </t>
  </si>
  <si>
    <t>количество случаев экстренных госпитализаций</t>
  </si>
  <si>
    <t>количество удовлетворенных исков</t>
  </si>
  <si>
    <t xml:space="preserve">количество лет </t>
  </si>
  <si>
    <t>число лиц трудоспособного возраста, впервые признанных инвалидами</t>
  </si>
  <si>
    <t>число умерших трудоспособного возраста</t>
  </si>
  <si>
    <t>2.4.5.</t>
  </si>
  <si>
    <t>Количество пациентов онкологического профиля, которым проведена плановая госпитализация</t>
  </si>
  <si>
    <t>2.4.6.</t>
  </si>
  <si>
    <t>Количество  пациентов онкологического профиля, получивших стационарную медицинскую помощь в соответствии со стандартами медицинской помощи</t>
  </si>
  <si>
    <t>Среднегодовая занятость койки онкологического профиля в государственных (муниципальных) учреждениях здравоохранения</t>
  </si>
  <si>
    <t>2.4.8.</t>
  </si>
  <si>
    <t>Количество случаев ожидания пациентами онкологического профиля плановой госпитализации  со сроком до 5 дней</t>
  </si>
  <si>
    <t>2.4.9.</t>
  </si>
  <si>
    <t>Количество случаев ожидания пациентами онкологического профиля лучевой терапии  со сроком до 15 дней</t>
  </si>
  <si>
    <t>2.4.10.</t>
  </si>
  <si>
    <t>Укомплектованность первичного звена оказания медицинской помощи врачами-онкологами</t>
  </si>
  <si>
    <t>2.4.12.</t>
  </si>
  <si>
    <t>Количество онкологических кабинетов поликлиник и кабинетов онкологических диспансеров, полностью укомплектованных в соответствии со штатными нормативами и стандартами оснащения</t>
  </si>
  <si>
    <t>2.4.13.</t>
  </si>
  <si>
    <t>Количество случаев раннего выявления злокачественных новообразований на I, II стадиях заболевания</t>
  </si>
  <si>
    <t>2.4.14.</t>
  </si>
  <si>
    <t xml:space="preserve">Длительность  ожидания пациентами онкологического профиля необходимых лабораторных исследований в амбулаторно-поликлинических условиях до 3 дней </t>
  </si>
  <si>
    <t>2.4.15.</t>
  </si>
  <si>
    <t>Длительность ожидания пациентами онкологического профиля необходимых диагностических обследований  в амбулаторно-поликлинических условиях до 2  дней</t>
  </si>
  <si>
    <t>Количество коек</t>
  </si>
  <si>
    <t>количество больных</t>
  </si>
  <si>
    <t>количество бригад</t>
  </si>
  <si>
    <t>количество пациентов</t>
  </si>
  <si>
    <t>количество случаев</t>
  </si>
  <si>
    <t xml:space="preserve">количество случаев </t>
  </si>
  <si>
    <t>Единица измерения (абс.  данные)</t>
  </si>
  <si>
    <t>Единица измерения ( абс. данные)</t>
  </si>
  <si>
    <t>количество  пациентов</t>
  </si>
  <si>
    <t>количество учреждений</t>
  </si>
  <si>
    <t>число случаев</t>
  </si>
  <si>
    <t>число детей умерших до 1 года</t>
  </si>
  <si>
    <t>число детей, родившихся мертвыми+число детей умерших в возрасте 0-6дней</t>
  </si>
  <si>
    <t>число всех родившихся (живыми и мертвыми)</t>
  </si>
  <si>
    <t>число  детей, родившихся мертвыми</t>
  </si>
  <si>
    <t>число умерших беременных (с начала беременности), рожениц, родильниц в течение 42 дней после прекращении беременности</t>
  </si>
  <si>
    <t>число детей, умерших в возрасте 0-6 дней (168ч)</t>
  </si>
  <si>
    <t>число родившихся живыми</t>
  </si>
  <si>
    <t>родилось живыми и мертвыми</t>
  </si>
  <si>
    <t xml:space="preserve">количество физических лиц </t>
  </si>
  <si>
    <t>число умерших от злокачественных новообразований</t>
  </si>
  <si>
    <t>число умерших от злокачественных новообразований в трудоспособном возрасте</t>
  </si>
  <si>
    <t>число умерших в онкологическом отделении</t>
  </si>
  <si>
    <t xml:space="preserve">Количество пациентов кардиологического профиля, нуждающихся в плановой госпитализации </t>
  </si>
  <si>
    <t>Количество пациентов кардиологического профиля, которым проведена плановая госпитализация</t>
  </si>
  <si>
    <t>Количество  пациентов кардиологического профиля, получивших стационарную медицинскую помощь в соответствии со стандартами медицинской помощи</t>
  </si>
  <si>
    <t xml:space="preserve">Уровень госпитализации в педиатрические государственные (муниципальные) учреждения здравоохранения </t>
  </si>
  <si>
    <t>Средняя продолжительность пребывания ребёнка на койке в государственных (муниципальных) учреждениях здравоохранения</t>
  </si>
  <si>
    <t>Среднегодовая занятость койки в педиатрических государственных (муниципальных) учреждениях здравоохранения</t>
  </si>
  <si>
    <t>2.8.7.</t>
  </si>
  <si>
    <t xml:space="preserve">Количество случаев внутрибольничной инфекции в детских государственных (муниципальных) больничных учреждениях </t>
  </si>
  <si>
    <t>Число детей, получивших  стационарную медицинскую помощь в соответствии со стандартами оказания медицинской помощи</t>
  </si>
  <si>
    <t>2.8.9.</t>
  </si>
  <si>
    <t>Число детей, прошедших  долечивание в санаторно-курортных учреждениях в срок до 6 месяцев после стационарного лечения</t>
  </si>
  <si>
    <t>Соотношение численности педиатрических врачебных должностей и должностей среднего медицинского персонала</t>
  </si>
  <si>
    <t>2.8.11.</t>
  </si>
  <si>
    <t>Число врачей-педиатров и среднего медицинского персонала (раздельно), прошедших профессиональную переподготовку и повышение квалификации в течение последних 5 лет</t>
  </si>
  <si>
    <t xml:space="preserve">Укомплектованность участковой службы первичного звена здравоохранения врачами-педиатрами </t>
  </si>
  <si>
    <t>Укомплектованность участковой службы первичного звена здравоохранения медицинскими сёстрами</t>
  </si>
  <si>
    <t>Укомплектованность первичного звена здравоохранения врачами-специалистами</t>
  </si>
  <si>
    <t>2.8.15.</t>
  </si>
  <si>
    <t>Число детей первого года жизни, которым выполнен стандарт диспансерного наблюдения в полном объёме</t>
  </si>
  <si>
    <t>2.8.16.</t>
  </si>
  <si>
    <t>Длительность ожидания детьми-пациентами приёма врачей-специалистов в амбулаторно-поликлинических условиях (более 3 дней)</t>
  </si>
  <si>
    <t>2.8.17.</t>
  </si>
  <si>
    <t xml:space="preserve">Количество педиатрических бригад скорой медицинской помощи, полностью укомплектованных в соответствии со штатными нормативами и оснащенных в соответствии с перечнем оснащения </t>
  </si>
  <si>
    <t>Число единиц медицинского оборудования в педиатрических государственных (муниципальных) учреждениях здравоохранения со степенью износа более 75%</t>
  </si>
  <si>
    <t>Количество зданий педиатрических учреждений, прошедших капитальный ремонт</t>
  </si>
  <si>
    <t>Размер дефицита обеспеченности врачами-педитрами - всего, в том числе оказывающих :</t>
  </si>
  <si>
    <t>амбулаторную медицинскую помощь детям</t>
  </si>
  <si>
    <t>стационарную медицинскую помощь детям</t>
  </si>
  <si>
    <t>Охват детей диспансерным наблюдением в декретированные сроки</t>
  </si>
  <si>
    <t>Количество жалоб по поводу взимания денежных средств за оказание медицинской помощи детям, предусмотренной Территориальной программой государственных гарантий оказания гражданам Российской Федерации бесплатной медицинской помощи</t>
  </si>
  <si>
    <t>Общая заболеваемость детей в возрасте 0 - 17 лет</t>
  </si>
  <si>
    <t>Смертность детей в возрасте от 0 до 4 лет включительно</t>
  </si>
  <si>
    <t xml:space="preserve">Численность лиц трудоспособного возраста, впервые признанных инвалидами вследствие перенесённых кардиологических заболеваний </t>
  </si>
  <si>
    <t>Пятилетняя выживаемость лиц, перенёсших острый инфаркт миокарда, с момента установления диагноза</t>
  </si>
  <si>
    <t>Количество умерших от инфаркта миокарда в первые 24 часа после поступления в стационар</t>
  </si>
  <si>
    <t xml:space="preserve">Смертность населения от болезней системы кровообращения </t>
  </si>
  <si>
    <t xml:space="preserve">Больничная летальность в кардиологическом отделении учреждения здравоохранения </t>
  </si>
  <si>
    <t>Смертность населения от болезней системы кровообращения в трудоспособном возрасте</t>
  </si>
  <si>
    <t>Смертность населения трудоспособного возраста от острого инфаркта миокарда</t>
  </si>
  <si>
    <t>Количество умерших от ишемической болезни сердца в присутствии врача, фельдшера скорой медицинской помощи</t>
  </si>
  <si>
    <t>2.1.37.</t>
  </si>
  <si>
    <t>Количество умерших пациентов от ишемической болезни сердца в стационаре</t>
  </si>
  <si>
    <t>2.2. Совершенствование оказания медицинской помощи больным с сосудистыми заболеваниями нервной системы</t>
  </si>
  <si>
    <t>2.2.1.</t>
  </si>
  <si>
    <t>2.2.2.</t>
  </si>
  <si>
    <t>2.2.3.</t>
  </si>
  <si>
    <t>2.2.4.</t>
  </si>
  <si>
    <t>2.2.5.</t>
  </si>
  <si>
    <t>Количество  пациентов с острыми нарушениями мозгового кровообращения, получивших стационарную медицинскую помощь в соответствии со стандартами оказания медицинской помощи</t>
  </si>
  <si>
    <t>2.2.6.</t>
  </si>
  <si>
    <t>Количество пациентов неврологического профиля, которым проведена плановая госпитализация</t>
  </si>
  <si>
    <t>Среднегодовая занятость койки неврологического отделения для больных с острыми нарушениями мозгового кровообращения государственных (муниципальных) учреждений здравоохранения</t>
  </si>
  <si>
    <t>2.2.8.</t>
  </si>
  <si>
    <t>Количество больных с ишемическим инсультом, которым проведено малоинвазивное эндоваскулярное хирургическое вмешательство в остром периоде заболевания</t>
  </si>
  <si>
    <t>2.2.9.</t>
  </si>
  <si>
    <t>Количество больных с геморрагическим инсультом, которым проведена нейрохирургическая операция в остром периоде заболевания</t>
  </si>
  <si>
    <t>2.2.10.</t>
  </si>
  <si>
    <t>Количество больных с ишемическим инсультом, которым проведено сосудистое хирургическое вмешательство с целью вторичной профилактики</t>
  </si>
  <si>
    <t>2.2.11.</t>
  </si>
  <si>
    <t>Количество пациентов с острыми нарушениями мозгового кровообращения, которым компьютерная томография или магнитно-резонансная томография головного мозга и исследования крови выполнены в срок до 40 минут с момента поступления пациента в неврологическое отделение</t>
  </si>
  <si>
    <t>Количество станций (отделений) скорой медицинской помощи, полностью укомплектованных в соответствии со штатными нормативами и перечнем оснащения</t>
  </si>
  <si>
    <t>Количество бригад скорой медицинской помощи, полностью укомплектованных в соответствии со штатными нормативами и оснащённых в соответствии с перечнем оснащения выездной бригады скорой медицинской помощи</t>
  </si>
  <si>
    <t>2.9.29.</t>
  </si>
  <si>
    <t>Количество специализированных бригад скорой медицинской помощи, полностью укомплектованных в соответствии со штатными нормативами и оснащённых в соответствии с перечнем оснащения специализированной бригады скорой медицинской помощи</t>
  </si>
  <si>
    <t>2.9.30.</t>
  </si>
  <si>
    <t xml:space="preserve">Количество вызовов скорой помощи  со временем доезда до 20 минут </t>
  </si>
  <si>
    <t>2.9.31.</t>
  </si>
  <si>
    <t>Число единиц медицинского оборудования в государственных (муниципальных) учреждениях здравоохранения со степенью износа более 75%</t>
  </si>
  <si>
    <t>2.9.32.</t>
  </si>
  <si>
    <t>Количество зданий учреждений государственных (муниципальных) здравоохранения, прошедших капитальный ремонт</t>
  </si>
  <si>
    <t>2.9.33.</t>
  </si>
  <si>
    <t>Количество профильных отделений учреждения здравоохранения, материально-техническое оснащение которых приведено в соответствии с порядками оказания медицинской помощи</t>
  </si>
  <si>
    <t xml:space="preserve">Фондооснащенность государственных (муниципальных) учреждений здравоохранения </t>
  </si>
  <si>
    <t>2.9.35.</t>
  </si>
  <si>
    <t>Фондовооружённость государственных (муниципальных) учреждений здравоохранения</t>
  </si>
  <si>
    <t>2.9.36.</t>
  </si>
  <si>
    <t>Размер дефицита обеспеченности врачебными кадрами - всего, в том числе оказывающих :</t>
  </si>
  <si>
    <t>2.9.37.</t>
  </si>
  <si>
    <t>амбулаторную медицинскую помощь</t>
  </si>
  <si>
    <t>стационарную медицинскую помощь</t>
  </si>
  <si>
    <t>скорую медицинскую помощь</t>
  </si>
  <si>
    <t>Количество жалоб по поводу взимания денежных средств за оказание медицинской помощи, предусмотренной Территориальной программой государственных гарантий оказания гражданам Российской Федерации бесплатной медицинской помощи</t>
  </si>
  <si>
    <t xml:space="preserve">Количество экстренных госпитализаций </t>
  </si>
  <si>
    <t xml:space="preserve">Количество удовлетворенных исков к медицинской организации о возмещении имущественного или морального вреда, причиненного застрахованному лицу </t>
  </si>
  <si>
    <t>Смертность населения</t>
  </si>
  <si>
    <t>Смертность населения трудоспособного возраста</t>
  </si>
  <si>
    <t>Ожидаемая продолжительность жизни всего, в том числе</t>
  </si>
  <si>
    <t xml:space="preserve">          мужчин</t>
  </si>
  <si>
    <t xml:space="preserve">          женщин</t>
  </si>
  <si>
    <t>Численность лиц трудоспособного возраста, впервые признанных инвалидами</t>
  </si>
  <si>
    <t>Удовлетворение потребностей населения  в высокотехнологичной медицинской помощи (на конец года)</t>
  </si>
  <si>
    <t>Удовлетворённость населения медицинской помощью</t>
  </si>
  <si>
    <t>2.5.5.</t>
  </si>
  <si>
    <t>2.1.35.1</t>
  </si>
  <si>
    <t>общее число умерших от ИБС</t>
  </si>
  <si>
    <t>число вызовов</t>
  </si>
  <si>
    <t>общее число вызовов</t>
  </si>
  <si>
    <t>число детей, прошедших диспансеризацию</t>
  </si>
  <si>
    <t>общее число детей</t>
  </si>
  <si>
    <t>число заболеваний детей от 0-17 лет за год</t>
  </si>
  <si>
    <t>число единиц</t>
  </si>
  <si>
    <t>число жалоб</t>
  </si>
  <si>
    <t>количество человек</t>
  </si>
  <si>
    <t>Смертность на дому до 1года</t>
  </si>
  <si>
    <t>Досуточная летальность до 1года</t>
  </si>
  <si>
    <t>Количество коек реанимации и интенсивной терапии для новорождённых в учреждениях родовспоможения</t>
  </si>
  <si>
    <t>2.3.7.</t>
  </si>
  <si>
    <t>Количество коек реанимации и интенсивной терапии для новорождённых в детских больницах</t>
  </si>
  <si>
    <t>2.3.8.</t>
  </si>
  <si>
    <t>Количество коек патологии новорождённых и недоношенных детей (II этап выхаживания) в учреждениях родовспоможения</t>
  </si>
  <si>
    <t>2.3.9.</t>
  </si>
  <si>
    <t>Количество коек патологии новорожденных и недоношенных детей (II этап выхаживания) в детских больницах</t>
  </si>
  <si>
    <t>2.3.10.</t>
  </si>
  <si>
    <t>Количество коек в учреждениях родовспоможения I группы, полностью укомплектованных в соответствии со штатными нормативами и стандартами оснащения</t>
  </si>
  <si>
    <t>2.3.11.</t>
  </si>
  <si>
    <t>Количество коек в учреждениях родовспоможения II группы, полностью укомплектованных  в соответствии со штатными нормативами и стандартами оснащения</t>
  </si>
  <si>
    <t>2.3.12.</t>
  </si>
  <si>
    <t>Количество коек в учреждениях родовспоможения III группы, полностью укомплектованных в соответствии со штатными нормативами и стандартами оснащения</t>
  </si>
  <si>
    <t>2.3.13.</t>
  </si>
  <si>
    <t>Количество учреждений родовспоможения, имеющих палаты совместного пребывания матери и ребёнка</t>
  </si>
  <si>
    <t>Среднегодовая занятость акушерской койки в учреждениях родовспоможения I группы</t>
  </si>
  <si>
    <t>Среднегодовая занятость акушерской койки в учреждениях родовспоможения II группы</t>
  </si>
  <si>
    <t>Среднегодовая занятость акушерской койки в учреждениях родовспоможения III группы</t>
  </si>
  <si>
    <t>Среднегодовая занятость акушерской койки в учреждениях родовспоможения в составе многопрофильных лечебно-профилактических учреждений</t>
  </si>
  <si>
    <t>2.3.18.</t>
  </si>
  <si>
    <t>Количество случаев ожидания пациентами гинекологического профиля плановой госпитализации со сроком до 5 дней</t>
  </si>
  <si>
    <t>Длительность ожидания пациентами акушерского и гинекологического профилей необходимых лабораторных исследований в амбулаторно-поликлинических условиях до 1 дня</t>
  </si>
  <si>
    <t>2.3.20.</t>
  </si>
  <si>
    <t>Длительность ожидания пациентами акушерского и гинекологического профилей необходимых диагностических обследований в амбулаторно-поликлинических условиях до 2 дней</t>
  </si>
  <si>
    <t>2.3.21.</t>
  </si>
  <si>
    <t>2.3.22.</t>
  </si>
  <si>
    <t xml:space="preserve">Количество женщин, вставших на учёт по беременности до 12 недель </t>
  </si>
  <si>
    <t>2.3.23.</t>
  </si>
  <si>
    <t>Количество врождённых аномалий (пороков развития), деформаций и хромосомных нарушений плода, не выявленных во время беременности</t>
  </si>
  <si>
    <t>2.3.24.</t>
  </si>
  <si>
    <t>Количество акушерских дистанционных консультативных центров</t>
  </si>
  <si>
    <t>2.3.25.</t>
  </si>
  <si>
    <t>Количество беременных, рожениц и родильниц, проконсультированных работниками акушерских дистанционных консультативных центров</t>
  </si>
  <si>
    <t>Количество женских консультаций (акушерско-гинекологических кабинетов), полностью укомплектованных  в соответствии со штатными нормативами и стандартами оснащения</t>
  </si>
  <si>
    <t>2.3.27.</t>
  </si>
  <si>
    <t>Количество выездных анестезиолого-реанимационных акушерских бригад</t>
  </si>
  <si>
    <t>2.3.28.</t>
  </si>
  <si>
    <t>Количество женщин, транспортированных выездными анестезиолого-реанимационными акушерскими бригадами</t>
  </si>
  <si>
    <t>2.3.29.</t>
  </si>
  <si>
    <t>Количество вызовов скорой помощи к пациентам акушерского и гинекологического профилей со временем доезда до 20 минут</t>
  </si>
  <si>
    <t>2.3.30.</t>
  </si>
  <si>
    <t>Доля детей 1 и 2 группы здоровья, обучающихся в общеобразовательных учреждениях</t>
  </si>
  <si>
    <t>Материнская смертность</t>
  </si>
  <si>
    <t>Младенческая смертность</t>
  </si>
  <si>
    <t>Перинатальная смертность</t>
  </si>
  <si>
    <t>Мертворождаемость</t>
  </si>
  <si>
    <t>Ранняя неонатальная смертность</t>
  </si>
  <si>
    <t>Количество случаев повторной госпитализации больных, пострадавших вследствие травм, после проведённого хирургического вмешательства в течение первых 30 дней после выписки из стационара</t>
  </si>
  <si>
    <t>2.5.17.</t>
  </si>
  <si>
    <t>Количество лиц, погибших вследствие травм при времени доезда бригады скорой медицинской помощи более 20 минут</t>
  </si>
  <si>
    <t>2.5.18.</t>
  </si>
  <si>
    <t>Количество лиц трудоспособного возраста, впервые признанных инвалидами вследствие травмы</t>
  </si>
  <si>
    <t>Смертность населения трудоспособного возраста от травм</t>
  </si>
  <si>
    <t>2.5.20.</t>
  </si>
  <si>
    <t>Больничная летальность в травматологическом отделении учреждения здравоохранения</t>
  </si>
  <si>
    <t>2.6. Совершенствование оказания медицинской помощи больным социально значимыми  заболеваниями</t>
  </si>
  <si>
    <t>2.6.1.</t>
  </si>
  <si>
    <t>Количество пациентов больных туберкулёзом органов дыхания, взятых под диспансерное наблюдение в предыдущем году, у которых закрылась полость распада</t>
  </si>
  <si>
    <t>2.6.2.</t>
  </si>
  <si>
    <t>Клиническое излечение пациентов туберкулёзом органов дыхания</t>
  </si>
  <si>
    <t>2.6.3.</t>
  </si>
  <si>
    <t xml:space="preserve">Зарегистрировано больных с наркологическими расстройствами </t>
  </si>
  <si>
    <t>2.6.4.</t>
  </si>
  <si>
    <t xml:space="preserve">Зарегистрировано больных с психическими расстройствами </t>
  </si>
  <si>
    <t>2.6.5.</t>
  </si>
  <si>
    <t>Удельный вес лиц больных с установленным диагнозом "наркомания", находящихся в ремиссии свыше двух лет</t>
  </si>
  <si>
    <t>2.6.6.</t>
  </si>
  <si>
    <t>Удельный вес лиц больных с установленным диагнозом "алкоголизм", находящихся в ремиссии свыше двух лет</t>
  </si>
  <si>
    <t>2.6.7.</t>
  </si>
  <si>
    <t>Удельный вес лиц больных с установленным диагнозом психического расстройства, находящихся в ремиссии свыше двух лет</t>
  </si>
  <si>
    <t>2.6.8.</t>
  </si>
  <si>
    <t>Удельный вес лиц больных наркологическими расстройствами, включённых в реабилитационные программы</t>
  </si>
  <si>
    <t>2.6.9.</t>
  </si>
  <si>
    <t>2.6.10.</t>
  </si>
  <si>
    <t>Удельный вес лиц больных наркологическими расстройствами, успешно завершивших реабилитационные программы</t>
  </si>
  <si>
    <t>2.6.11.</t>
  </si>
  <si>
    <t>Удельный вес лиц больных психическими  расстройствами, успешно завершивших реабилитационные программы</t>
  </si>
  <si>
    <t>Смертность от алкоголизма  населения в трудоспособном возрасте</t>
  </si>
  <si>
    <t>Смертность от наркомании населения в трудоспособном возрасте</t>
  </si>
  <si>
    <t>2.6.14.</t>
  </si>
  <si>
    <t>Смертность населения от туберкулёза населения в трудоспособном возрасте</t>
  </si>
  <si>
    <t>№ п/п</t>
  </si>
  <si>
    <t>Наименование показателя реализации программы, индикатора реализации мероприятий  программы модернизации здравоохранения субъектов Российской Федерации</t>
  </si>
  <si>
    <t>Единица измерения</t>
  </si>
  <si>
    <t>Значение индикатора по состоянию на 1 число месяца, следующего за  отчётным периодом</t>
  </si>
  <si>
    <t>количество (единиц)</t>
  </si>
  <si>
    <t>2.1. Совершенствование оказания медицинской помощи больным кардиологического профиля</t>
  </si>
  <si>
    <t>количество женщин</t>
  </si>
  <si>
    <t>количество зданий</t>
  </si>
  <si>
    <t>число живорожденных</t>
  </si>
  <si>
    <t>Среднегодовая занятость койки кардиологического профиля в государственных (муниципальных) учреждениях здравоохранения</t>
  </si>
  <si>
    <t>Количество пациентов с острым инфарктом миокарда, которым проведена тромболитическая терапия в первые 12 часов госпитализации</t>
  </si>
  <si>
    <t>Количество  проведённых хирургических  и эндоваскулярных коррекций коронарных сосудов и нарушений ритма сердца</t>
  </si>
  <si>
    <t>Количество проведённых протезирований и/или пластик клапана сердца</t>
  </si>
  <si>
    <t>Количество случаев ожидания пациентами кардиологического профиля плановой госпитализации со сроком до 5 дней</t>
  </si>
  <si>
    <t>Укомплектованность первичного звена оказания медицинской помощи врачами-кардиологами</t>
  </si>
  <si>
    <t>Количество случаев ожидания пациентами кардиологического профиля необходимых лабораторных исследований в амбулаторно-поликлинических условиях до 1 дня</t>
  </si>
  <si>
    <t>Количество случаев ожидания пациентами кардиологического профиля необходимых диагностических обследований в амбулаторно-поликлинических условиях до 2  дней</t>
  </si>
  <si>
    <t>Количество случаев ожидания пациентами кардиологического профиля приёма врачей-специалистов в амбулаторно-поликлинических условиях до 3 дней</t>
  </si>
  <si>
    <t>Количество специализированных бригад скорой медицинской помощи кардиологического профиля</t>
  </si>
  <si>
    <t>Количество специализированных бригад скорой медицинской помощи кардиологического профиля, полностью укомплектованных в соответствии со штатными нормативами и перечнем оснащения выездной бригады скорой медицинской помощи</t>
  </si>
  <si>
    <t xml:space="preserve">Количество вызовов скорой помощи к пациентам кардиологического профиля со временем доезда до 20 минут </t>
  </si>
  <si>
    <t>Количество больных с острым коронарным синдромом, которым проведён тромболизис бригадой скорой медицинской помощи</t>
  </si>
  <si>
    <t>2.1.24.</t>
  </si>
  <si>
    <t>Средняя длительность периода от прибытия к больному с острым коронарным синдромом (острым инфарктом миокарда, нестабильной стенокардией) бригады скорой медицинской помощи до госпитализации больного в стационар</t>
  </si>
  <si>
    <t>Количество экстренных госпитализаций пациентов кардиологического профиля</t>
  </si>
  <si>
    <t xml:space="preserve">Количество пациентов, которым зарегистрирован повторный инфаркт миокарда </t>
  </si>
  <si>
    <t>Количество случаев повторной госпитализации пациентов кардиологического профиля после проведенного хирургического вмешательства в течение первых 30 дней после выписки из стационара</t>
  </si>
  <si>
    <t>число умерших</t>
  </si>
  <si>
    <t>число умерших от болезней системы кровообращения</t>
  </si>
  <si>
    <t>число умерших в кардиологии</t>
  </si>
  <si>
    <t>число умерших от болезней системы кровообращения в трудоспособном возрасте</t>
  </si>
  <si>
    <t>число умерших от острого инфаркта миокарда в трудоспособном возрасте</t>
  </si>
  <si>
    <t>число пациентов</t>
  </si>
  <si>
    <t>число умерших в сосудистом отделении</t>
  </si>
  <si>
    <t>число умерших от цереброваскулярных болезней</t>
  </si>
  <si>
    <t>число умерших от цереброваскулярных болезней в трудоспособном возрасте</t>
  </si>
  <si>
    <t>2.4.16.</t>
  </si>
  <si>
    <t xml:space="preserve">Длительность ожидания пациентами онкологического профиля приёма врачей-специалистов в амбулаторно-поликлинических условиях до 3 дней </t>
  </si>
  <si>
    <t>2.4.17.</t>
  </si>
  <si>
    <t>Количество женщин в возрасте 40 - 60 лет, прошедших маммографическое обследование</t>
  </si>
  <si>
    <t>2.4.18.</t>
  </si>
  <si>
    <t>Количество женщин в возрасте 40 - 60 лет, сдавших анализ на онкомаркеры</t>
  </si>
  <si>
    <t>2.4.19.</t>
  </si>
  <si>
    <t>Количество мужчин в возрасте 45 - 60 лет, сдавших анализ на онкомаркеры</t>
  </si>
  <si>
    <t>2.4.20.</t>
  </si>
  <si>
    <t>Обеспеченность больных с предопухолевыми заболеваниями диспансерным осмотром не реже 1 раза в год</t>
  </si>
  <si>
    <t>2.4.21.</t>
  </si>
  <si>
    <t>Обеспеченность пациентов онкологического профиля в течение 1-го года с момента установки диагноза диспансерным осмотром не реже 1 раза в 3 месяца</t>
  </si>
  <si>
    <t>2.4.22.</t>
  </si>
  <si>
    <t>Обеспеченность пациентов онкологического профиля в течение 2-го года с момента установки диагноза диспансерным осмотром не реже 1 раза в 6 месяцев</t>
  </si>
  <si>
    <t>2.4.23.</t>
  </si>
  <si>
    <t xml:space="preserve">Обеспеченность пациентов онкологического профиля диспансерным осмотром не реже 1 раза в год после 2-го года с момента установки диагноза </t>
  </si>
  <si>
    <t>2.4.24.</t>
  </si>
  <si>
    <t xml:space="preserve">Пятилетняя выживаемость больных со злокачественными новообразованиями </t>
  </si>
  <si>
    <t>2.4.25.</t>
  </si>
  <si>
    <t>Количество лиц трудоспособного возраста со злокачественными новообразованиями, впервые признанных инвалидами</t>
  </si>
  <si>
    <t>Смертность населения от злокачественных новообразований</t>
  </si>
  <si>
    <t xml:space="preserve">Больничная летальность в онкологическом отделении учреждения здравоохранения </t>
  </si>
  <si>
    <t>Смертность населения трудоспособного возраста от злокачественных новообразований</t>
  </si>
  <si>
    <t>Количество пациентов со злокачественными новообразованиями в IV клинической стадии, принятых на плановую госпитализацию на койку сестринского ухода, хосписа</t>
  </si>
  <si>
    <t>2.5. Совершенствование оказания медицинской помощи больным, пострадавшим вследствие травм</t>
  </si>
  <si>
    <t>2.5.1.</t>
  </si>
  <si>
    <t>2.5.2.</t>
  </si>
  <si>
    <t>2.5.3.</t>
  </si>
  <si>
    <t>2.5.4.</t>
  </si>
  <si>
    <t>количество умерших от травм в трудоспособном возрасте</t>
  </si>
  <si>
    <t>число госпитализированных</t>
  </si>
  <si>
    <t>число умерших в травматологическом отделении</t>
  </si>
  <si>
    <t>число педиатрических врачебных должностей</t>
  </si>
  <si>
    <t>число должностей среднего мед. персонала</t>
  </si>
  <si>
    <t>число умерших детей до года на дому</t>
  </si>
  <si>
    <t>число умерших в возрасте от 0 до 4 лет</t>
  </si>
  <si>
    <t>численность детского населения (0-4лет)</t>
  </si>
  <si>
    <t xml:space="preserve">число умерших в возрасте от 0 до 17 лет </t>
  </si>
  <si>
    <t>число детского населения (0-17 лет)</t>
  </si>
  <si>
    <t>число лиц , удовлетворенных ВМП</t>
  </si>
  <si>
    <t>число опрошенных</t>
  </si>
  <si>
    <t>Наименование индикатора</t>
  </si>
  <si>
    <t>2.2.12.</t>
  </si>
  <si>
    <t>Количество пациентов с острыми нарушениями мозгового кровообращения со сроком пребывания в блоке интенсивной терапии (реанимации) не менее 24 часов</t>
  </si>
  <si>
    <t>2.2.13.</t>
  </si>
  <si>
    <t>Количество пациентов с острыми нарушениями мозгового кровообращения, которым мероприятия по предупреждению развития повторного острого нарушения мозгового кровообращения начаты не позднее 3-х суток с момента развития заболевания</t>
  </si>
  <si>
    <t>2.2.14.</t>
  </si>
  <si>
    <t>Количество больных с острыми нарушениями мозгового кровообращения, которым проведена тромболитическая терапия в первые 12 часов госпитализации</t>
  </si>
  <si>
    <t>2.2.15.</t>
  </si>
  <si>
    <t>Укомплектованность первичного звена оказания медицинской помощи врачами-неврологами в соответствии со штатными нормативами</t>
  </si>
  <si>
    <t>2.2.16.</t>
  </si>
  <si>
    <t xml:space="preserve">Длительность ожидания пациентами неврологического профиля лабораторных исследований  в амбулаторно-поликлинических условиях до 1 дня </t>
  </si>
  <si>
    <t>2.2.17.</t>
  </si>
  <si>
    <t xml:space="preserve">Длительность ожидания пациентами неврологического профиля  необходимых диагностических обследований  в амбулаторно-поликлинических условиях до 2  дней </t>
  </si>
  <si>
    <t>2.2.18.</t>
  </si>
  <si>
    <t xml:space="preserve">Длительность ожидания пациентами неврологического профиля  приёма врачей-специалистов в амбулаторно-поликлинических условиях до 3 дней </t>
  </si>
  <si>
    <t>2.2.19.</t>
  </si>
  <si>
    <t>Количество больных с целевыми показателями артериального давления</t>
  </si>
  <si>
    <t>2.2.20.</t>
  </si>
  <si>
    <t>Количество вызовов скорой медицинской помощи при острых нарушениях мозгового кровообращения</t>
  </si>
  <si>
    <t>2.2.21.</t>
  </si>
  <si>
    <t>Количество специализированных бригад скорой медицинской помощи неврологического профиля, полностью укомплектованных в соответствии со штатными нормативами и  перечнем оснащения выездной бригады скорой медицинской помощи</t>
  </si>
  <si>
    <t>2.2.22.</t>
  </si>
  <si>
    <t xml:space="preserve">Количество вызовов скорой помощи к пациентам с острым нарушением мозгового кровообращения со временем доезда до 20 минут </t>
  </si>
  <si>
    <t>2.2.23.</t>
  </si>
  <si>
    <t>Количество больных с ишемическим инсультом, которым проведён тромболизис</t>
  </si>
  <si>
    <t>2.2.24.</t>
  </si>
  <si>
    <t>Количество пациентов, которым зарегистрированы повторные острые нарушения мозгового кровообращения</t>
  </si>
  <si>
    <t>2.2.25.</t>
  </si>
  <si>
    <t>Количество случаев повторной госпитализации пациентов неврологического профиля после проведённого хирургического вмешательства в течение первых 30 дней после выписки из стационара</t>
  </si>
  <si>
    <t>2.2.26.</t>
  </si>
  <si>
    <t>Количество лиц трудоспособного возраста, впервые признанных инвалидами после перенесённого острого нарушения мозгового кровообращения</t>
  </si>
  <si>
    <t>Больничная летальность в сосудистом отделении учреждения здравоохранения</t>
  </si>
  <si>
    <t>Смертность населения от цереброваскулярных болезней</t>
  </si>
  <si>
    <t>Смертность населения трудоспособного возраста от цереброваскулярных болезней</t>
  </si>
  <si>
    <t>2.3. Совершенствование оказания медицинской помощи больным акушерского, гинекологического профилей и новорождённым</t>
  </si>
  <si>
    <t>2.3.1.</t>
  </si>
  <si>
    <t>Количество акушерских коек в государственных (муниципальных) учреждениях родовспоможения I группы</t>
  </si>
  <si>
    <t>2.3.2.</t>
  </si>
  <si>
    <t>Количество акушерских коек в государственных (муниципальных) учреждениях родовспоможения II группы</t>
  </si>
  <si>
    <t>2.3.3.</t>
  </si>
  <si>
    <t>Количество акушерских коек в государственных (муниципальных) учреждениях родовспоможения III группы</t>
  </si>
  <si>
    <t>2.3.4.</t>
  </si>
  <si>
    <t>Количество акушерских коек в учреждениях родовспоможения в составе многопрофильных лечебно-профилактических учреждений</t>
  </si>
  <si>
    <t>2.3.5.</t>
  </si>
  <si>
    <t>Количество акушерских коек в самостоятельных учреждениях родовспоможения</t>
  </si>
  <si>
    <t>2.3.6.</t>
  </si>
  <si>
    <t>Смертность детей в возрасте от 0 до 17 лет включительно</t>
  </si>
  <si>
    <t>2.9.1.</t>
  </si>
  <si>
    <t>2.9.2.</t>
  </si>
  <si>
    <t>2.9.3.</t>
  </si>
  <si>
    <t>2.9.4.</t>
  </si>
  <si>
    <t>2.9.5.</t>
  </si>
  <si>
    <t>2.9.6.</t>
  </si>
  <si>
    <t>2.9.7.</t>
  </si>
  <si>
    <t>Средняя продолжительность пребывания пациента на койке в государственных (муниципальных) учреждениях здравоохранения</t>
  </si>
  <si>
    <t>Среднегодовая занятость койки в государственных (муниципальных) учреждениях здравоохранения</t>
  </si>
  <si>
    <t>2.9.11.</t>
  </si>
  <si>
    <t xml:space="preserve">Количество случаев внутрибольничной инфекции в государственных (муниципальных) больничных учреждениях </t>
  </si>
  <si>
    <t>2.9.12.</t>
  </si>
  <si>
    <t>Количество пациентов, получивших  стационарную медицинскую помощь в соответствии со стандартами оказания медицинской помощи</t>
  </si>
  <si>
    <t>2.9.13.</t>
  </si>
  <si>
    <t>Количество пациентов, прошедших  долечивание в санаторно-курортных учреждениях в срок до 6 месяцев после стационарного лечения</t>
  </si>
  <si>
    <t>2.9.14.</t>
  </si>
  <si>
    <t>Количество случаев ожидания пациентами плановой госпитализации со сроком до 5 дней</t>
  </si>
  <si>
    <t>Соотношение численности врачебных должностей и должностей среднего медицинского персонала</t>
  </si>
  <si>
    <t>2.9.17.</t>
  </si>
  <si>
    <t>Количество пациентов, находившихся в  приёмном отделении более 1 часа</t>
  </si>
  <si>
    <t>2.9.22.</t>
  </si>
  <si>
    <t>Количество пациентов, получивших амбулаторную медицинскую помощь в соответствии со стандартами оказания медицинской помощи</t>
  </si>
  <si>
    <t>Количество человек, прошедших комплексное обследование в центрах здоровья</t>
  </si>
  <si>
    <t>2.9.24.</t>
  </si>
  <si>
    <t>Длительность ожидания пациентами  необходимых лабораторных исследований в амбулаторно-поликлинических условиях до 1 дня</t>
  </si>
  <si>
    <t>2.9.25.</t>
  </si>
  <si>
    <t>Длительность ожидания пациентами необходимых диагностических обследований  в амбулаторно-поликлинических условиях до 2  дней</t>
  </si>
  <si>
    <t>Длительность ожидания пациентами приёма врачей-специалистов в амбулаторно-поликлинических условиях до 3 дней</t>
  </si>
  <si>
    <t>2.4. Совершенствование оказания медицинской помощи больным онкологического профиля</t>
  </si>
  <si>
    <t>2.4.1.</t>
  </si>
  <si>
    <t>2.4.2.</t>
  </si>
  <si>
    <t xml:space="preserve">Уровень госпитализации пациентов с сочетанными травмами  в государственные (муниципальные) учреждения здравоохранения, включая травмоцентры </t>
  </si>
  <si>
    <t>2.5.7.</t>
  </si>
  <si>
    <t>Количество больных, находившихся в приёмном отделении более 1 часа</t>
  </si>
  <si>
    <t>Среднегодовая занятость койки травматологического профиля в государственных (муниципальных) учреждениях здравоохранения, включая койку в травмоцентрах</t>
  </si>
  <si>
    <t>2.5.9.</t>
  </si>
  <si>
    <t>Количество  пациентов с сочетанными травмами, получивших стационарную медицинскую помощь в соответствии со стандартами медицинской помощи</t>
  </si>
  <si>
    <t>2.5.10.</t>
  </si>
  <si>
    <t>Количество специализированных хирургическо-травматологических бригад скорой медицинской помощи</t>
  </si>
  <si>
    <t>2.5.11.</t>
  </si>
  <si>
    <t>Количество специализированных хирургическо-травматологических  бригад скорой медицинской помощи, полностью укомплектованных в соответствии со штатными нормативами и полностью оборудованных в соответствии с перечнем оснащения</t>
  </si>
  <si>
    <t>2.5.12.</t>
  </si>
  <si>
    <t>Количество вызовов скорой помощи к пациентам травматологического профиля со временем доезда до 20 минут</t>
  </si>
  <si>
    <t>2.5.13.</t>
  </si>
  <si>
    <t>Частота осложнений у пациентов травматологического профиля после переливания крови и кровезамещающих жидкостей</t>
  </si>
  <si>
    <t>2.5.14.</t>
  </si>
  <si>
    <t>Количество пострадавших вследствие травм, умерших в стационаре в первые 7 суток</t>
  </si>
  <si>
    <t>2.5.15.</t>
  </si>
  <si>
    <t>Количество случаев смерти пациентов травматологического профиля в течение 7 суток после выписки из стационара</t>
  </si>
  <si>
    <t>2.5.16.</t>
  </si>
  <si>
    <t>общее число коек (коечный фонд)</t>
  </si>
  <si>
    <t>общее число коек кардиологических отделений</t>
  </si>
  <si>
    <t>общее число коек межмуниципальных специализированных центров</t>
  </si>
  <si>
    <t>общее число пациентов кардиологического профиля, нуждающихся в плановой госпитализации</t>
  </si>
  <si>
    <t>общее число пациентов кардиологического профиля, пролеченных в стационарных условиях</t>
  </si>
  <si>
    <t>общее число пациентов кардиологического профиля, состоящих на диспансерном учёте</t>
  </si>
  <si>
    <t>общее число госпитализированных пациентов с острым инфарктом миокарда</t>
  </si>
  <si>
    <t>общее число нуждающихся пациентов кардиологического профиля</t>
  </si>
  <si>
    <t>общее число плановых госпитализаций пациентов кардиологического профиля</t>
  </si>
  <si>
    <t xml:space="preserve">количество  бригад </t>
  </si>
  <si>
    <t xml:space="preserve">общее число выездных бригад скорой медицинской помощи </t>
  </si>
  <si>
    <t>общее количество выездных бригад скорой медицинской помощи кардиологического профиля</t>
  </si>
  <si>
    <t>общее число вызовов к пациентам кардиологического профиля</t>
  </si>
  <si>
    <t>общее число больных с острым коронарным синдромом, которым оказана скорая медицинская помощь</t>
  </si>
  <si>
    <t>общее число экстренно госпитализированных пациентов</t>
  </si>
  <si>
    <t>общее число пациентов с  острым инфарктом миокарда</t>
  </si>
  <si>
    <t>общее число пациентов данного профиля, которым проведено хирургическое вмешательство</t>
  </si>
  <si>
    <t>общее число лиц, впервые признанных инвалидами</t>
  </si>
  <si>
    <t>общее число поступивших в стационар  с инфарктом миокарда</t>
  </si>
  <si>
    <t>койко-день</t>
  </si>
  <si>
    <t>количество коррекций</t>
  </si>
  <si>
    <t>количество протезирований</t>
  </si>
  <si>
    <t>количество вызовов</t>
  </si>
  <si>
    <t>количество госпитализаций</t>
  </si>
  <si>
    <t>количество коек</t>
  </si>
  <si>
    <t>количество специализированных бригад</t>
  </si>
  <si>
    <t>количество случаев повторной госпитализации</t>
  </si>
  <si>
    <t>число среднегодовых коек</t>
  </si>
  <si>
    <t>число коек</t>
  </si>
  <si>
    <t>число койко-дней</t>
  </si>
  <si>
    <t>число выбывших(выписанно+умерло)</t>
  </si>
  <si>
    <t>количество детей</t>
  </si>
  <si>
    <t>число детей</t>
  </si>
  <si>
    <t>2.4.3.</t>
  </si>
  <si>
    <t>2.4.4.</t>
  </si>
  <si>
    <t xml:space="preserve">Количество пациентов онкологического профиля, нуждающихся в плановой госпитализации </t>
  </si>
  <si>
    <t>количество физических лиц (неврологи)</t>
  </si>
  <si>
    <t>Количество  койко-дней</t>
  </si>
  <si>
    <t>Число выбывших больных (выписанных + умерших)</t>
  </si>
  <si>
    <t>количество</t>
  </si>
  <si>
    <t>занятое количество ставок кардиологов</t>
  </si>
  <si>
    <t>2.1.1</t>
  </si>
  <si>
    <t>количество физических лиц кардиологов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</si>
  <si>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</si>
  <si>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</si>
  <si>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</si>
  <si>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</si>
  <si>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</si>
  <si>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</si>
  <si>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</si>
  <si>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</si>
  <si>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</si>
  <si>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</si>
  <si>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</si>
  <si>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</si>
  <si>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</si>
  <si>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</si>
  <si>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</si>
  <si>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</si>
  <si>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2.1.18</t>
  </si>
  <si>
    <t>2.1.19</t>
  </si>
  <si>
    <t>2.1.20</t>
  </si>
  <si>
    <t>2.1.21</t>
  </si>
  <si>
    <t>2.1.22</t>
  </si>
  <si>
    <t>2.1.23</t>
  </si>
  <si>
    <t>2.1.25</t>
  </si>
  <si>
    <t>2.1.26</t>
  </si>
  <si>
    <t>2.1.27</t>
  </si>
  <si>
    <t>2.1.28</t>
  </si>
  <si>
    <t>2.1.29</t>
  </si>
  <si>
    <t>2.1.30</t>
  </si>
  <si>
    <t>2.1.31</t>
  </si>
  <si>
    <t>2.1.33</t>
  </si>
  <si>
    <t>2.1.36</t>
  </si>
  <si>
    <t>численность трудоспособного населения</t>
  </si>
  <si>
    <t>общее число пациентов нуждающихся в плановой госпитализации</t>
  </si>
  <si>
    <t>2.2.7</t>
  </si>
  <si>
    <t>общее число больных с ишемическим инсультом</t>
  </si>
  <si>
    <t>общее число больных с геморрагическим инсультом</t>
  </si>
  <si>
    <t>общее число больных поступивших с подозрением на ОНМК</t>
  </si>
  <si>
    <t>общее число больных артериальной гипертонией</t>
  </si>
  <si>
    <t>общее число вызовов к пациентам ОНМК</t>
  </si>
  <si>
    <t>число первичных ОНМК</t>
  </si>
  <si>
    <t>количество лиц</t>
  </si>
  <si>
    <t>2.2.27</t>
  </si>
  <si>
    <t>2.2.28.</t>
  </si>
  <si>
    <t>2.2.29.</t>
  </si>
  <si>
    <t xml:space="preserve">общее число коек акушерского профиля </t>
  </si>
  <si>
    <t>2.3.14.</t>
  </si>
  <si>
    <t>2.3.15.</t>
  </si>
  <si>
    <t>2.3.16.</t>
  </si>
  <si>
    <t>2.3.17.</t>
  </si>
  <si>
    <t>общее число плановых госпитализаций</t>
  </si>
  <si>
    <t xml:space="preserve">общее число коек гинекологического профиля </t>
  </si>
  <si>
    <t>число наблюдавшихся беременных женщин</t>
  </si>
  <si>
    <t>количество врождённых аномалий</t>
  </si>
  <si>
    <t>число закончивших беременность</t>
  </si>
  <si>
    <t>общее число ЖК</t>
  </si>
  <si>
    <t>общее число акушерских бригад</t>
  </si>
  <si>
    <t>2.3.31.</t>
  </si>
  <si>
    <t>2.3.32.</t>
  </si>
  <si>
    <t>2.3.34.</t>
  </si>
  <si>
    <t>2.3.35.</t>
  </si>
  <si>
    <t>количество детей 1 и 2 группы</t>
  </si>
  <si>
    <t>количество обследованных детей</t>
  </si>
  <si>
    <t>2.4.7.</t>
  </si>
  <si>
    <t xml:space="preserve">число штатных должностей </t>
  </si>
  <si>
    <t>2.4.11.</t>
  </si>
  <si>
    <t>коечный фонд межмуниципальных специализированных центров</t>
  </si>
  <si>
    <t>общее число пациентов состоящих на диспансерном наблюдении</t>
  </si>
  <si>
    <t>общее число нуждающихся пациентов</t>
  </si>
  <si>
    <t>общее число нуждающихся пациентов в плановой госпитализации</t>
  </si>
  <si>
    <t xml:space="preserve">количество </t>
  </si>
  <si>
    <t>общее число кабинетов</t>
  </si>
  <si>
    <t>общее число выявленных злокачественных заболеваний</t>
  </si>
  <si>
    <t>количество пациентов, которым диагноз установлен в последние 5 лет</t>
  </si>
  <si>
    <t xml:space="preserve">общее число лиц, состоящих на диспансерном учёте </t>
  </si>
  <si>
    <t>число выбывших  больных из кардиологии (выписанные + умершие)</t>
  </si>
  <si>
    <t>2.4.26.</t>
  </si>
  <si>
    <t>2.4.27.</t>
  </si>
  <si>
    <t>2.4.28.</t>
  </si>
  <si>
    <t>2.5.6.</t>
  </si>
  <si>
    <t>2.5.8.</t>
  </si>
  <si>
    <t>общее число выездных бригад СМП</t>
  </si>
  <si>
    <t>общее число выездных специализированных хирургическо-травматологических бригад</t>
  </si>
  <si>
    <t xml:space="preserve">общее число выездов к пациентам травматологического профиля </t>
  </si>
  <si>
    <t>количество умерших в первые 7 суток</t>
  </si>
  <si>
    <t>общее количество лиц, погибших вследствие травм</t>
  </si>
  <si>
    <t>количество погибших</t>
  </si>
  <si>
    <t>2.5.19.</t>
  </si>
  <si>
    <t>2.6.12.</t>
  </si>
  <si>
    <t>2.6.13.</t>
  </si>
  <si>
    <t>2.8.2.</t>
  </si>
  <si>
    <t>число госпитализированных данного профиля</t>
  </si>
  <si>
    <t>2.8.5.</t>
  </si>
  <si>
    <t xml:space="preserve">число койко-дней </t>
  </si>
  <si>
    <t>общее число пролеченных</t>
  </si>
  <si>
    <t>общее число нуждающихся</t>
  </si>
  <si>
    <t>число среднего мед.персонала</t>
  </si>
  <si>
    <t>2.8.13.</t>
  </si>
  <si>
    <t>2.8.14.</t>
  </si>
  <si>
    <t>общее число детей ожидающих приема</t>
  </si>
  <si>
    <t>число бригад</t>
  </si>
  <si>
    <t>число нуждающихся в ремонте</t>
  </si>
  <si>
    <t>фактическая численность врачебных кадров</t>
  </si>
  <si>
    <t xml:space="preserve">общая потребность во  врачебных кадрах </t>
  </si>
  <si>
    <t>общая фактическая численность врачебных кадров</t>
  </si>
  <si>
    <t xml:space="preserve">потребность во  врачебных кадрах </t>
  </si>
  <si>
    <t>общее число детей умерших до года</t>
  </si>
  <si>
    <t>численность прикрепленного детского населения    (0-17 лет)</t>
  </si>
  <si>
    <t>число умерших в возрасте от 1 до 4 лет</t>
  </si>
  <si>
    <t>численность детского населения (1-4лет)</t>
  </si>
  <si>
    <t>число умерших в возрасте от 5 до 9 лет</t>
  </si>
  <si>
    <t>численность детского населения (5-9лет)</t>
  </si>
  <si>
    <t>число умерших в возрасте от 10 до 14 лет</t>
  </si>
  <si>
    <t>численность детского населения (10-14лет)</t>
  </si>
  <si>
    <t>число умерших в возрасте от 15 до 19 лет</t>
  </si>
  <si>
    <t>численность детского населения (15-19 лет)</t>
  </si>
  <si>
    <t>Смертность детей в возрасте от 1 до 4 лет включительно</t>
  </si>
  <si>
    <t>Смертность детей в возрасте от 5 до 9 лет включительно</t>
  </si>
  <si>
    <t>Смертность детей в возрасте от 10 до 14 лет включительно</t>
  </si>
  <si>
    <t>Смертность детей в возрасте от 15 до 19 лет включительно</t>
  </si>
  <si>
    <t>общее число детей до года умерших в стационаре</t>
  </si>
  <si>
    <t>общее количество профильных коек</t>
  </si>
  <si>
    <t>2.9.8.</t>
  </si>
  <si>
    <t>2.9.9.</t>
  </si>
  <si>
    <t>2.9.10.</t>
  </si>
  <si>
    <t>число нуждающихся пациентов</t>
  </si>
  <si>
    <t>2.9.15.</t>
  </si>
  <si>
    <t>общее число врачей</t>
  </si>
  <si>
    <t>2.9.19.</t>
  </si>
  <si>
    <t>2.9.20.</t>
  </si>
  <si>
    <t>2.9.21.</t>
  </si>
  <si>
    <t>общее число пациентов пролеченных в АПУ</t>
  </si>
  <si>
    <t>общее количество станций (отделений) СМП</t>
  </si>
  <si>
    <t>общее количество бригад</t>
  </si>
  <si>
    <t>общее количество специализированных бригад</t>
  </si>
  <si>
    <t>общее число единиц медицинского оборудования</t>
  </si>
  <si>
    <t>общее количество зданий</t>
  </si>
  <si>
    <t>общее количество профильных отделений</t>
  </si>
  <si>
    <t xml:space="preserve">сумма рублей </t>
  </si>
  <si>
    <t>общее число квадратных метров площади зданий и сооружений</t>
  </si>
  <si>
    <t>Смертность населения в возрасте до 65 лет</t>
  </si>
  <si>
    <t>численность населения до 65 лет</t>
  </si>
  <si>
    <t>2.7.2.</t>
  </si>
  <si>
    <t>2.7.5.</t>
  </si>
  <si>
    <t>2.7.7.</t>
  </si>
  <si>
    <t>2.1.32.</t>
  </si>
  <si>
    <t>2.1.35.2</t>
  </si>
  <si>
    <t>2.1.34.</t>
  </si>
  <si>
    <t>Смертность населения трудоспособного возраста от инсульта</t>
  </si>
  <si>
    <t>число умерших от инсульта в трудоспособном возрасте</t>
  </si>
  <si>
    <t xml:space="preserve">общее количество офисов врачей общей практики </t>
  </si>
  <si>
    <t>№</t>
  </si>
  <si>
    <t>общая численность детского населения до 1 года</t>
  </si>
  <si>
    <t>Количество  пациентов урологического профиля, получивших стационарную медицинскую помощь в соответствии со стандартами медицинской помощи</t>
  </si>
  <si>
    <t xml:space="preserve">общее число пациентов урологического профиля </t>
  </si>
  <si>
    <t xml:space="preserve">койко-дни </t>
  </si>
  <si>
    <t>Среднегодовая занятость урологических коек в государственных (муниципальных) учреждениях здравоохранения (для взрослых)</t>
  </si>
  <si>
    <t>Среднегодовая занятость урологических коек в государственных (муниципальных) учреждениях здравоохранения (для детей)</t>
  </si>
  <si>
    <t>Укомплектованность первичного звена оказания медицинской помощи врачами-урологами</t>
  </si>
  <si>
    <t>Количество  пациентов офтальмологического профиля, получивших стационарную медицинскую помощь в соответствии со стандартами медицинской помощи</t>
  </si>
  <si>
    <t xml:space="preserve">общее число пациентов офтальмологического профиля </t>
  </si>
  <si>
    <t>занятое количество ставок</t>
  </si>
  <si>
    <t>Среднегодовая занятость офтальмологических коек в государственных (муниципальных) учреждениях здравоохранения (для взрослых)</t>
  </si>
  <si>
    <t>Среднегодовая занятость офтальмологических коек в государственных (муниципальных) учреждениях здравоохранения (для детей)</t>
  </si>
  <si>
    <t>2.7.9.</t>
  </si>
  <si>
    <t>Укомплектованность первичного звена оказания медицинской помощи врачами-офтальмологами</t>
  </si>
  <si>
    <t>Укомплектованность первичного звена оказания медицинской помощи врачами- отоларингологами</t>
  </si>
  <si>
    <t>Среднегодовая занятость  отоларингологических коек в государственных (муниципальных) учреждениях здравоохранения (для детей)</t>
  </si>
  <si>
    <t>Среднегодовая занятость  отоларингологических коек в государственных (муниципальных) учреждениях здравоохранения (для взрослых)</t>
  </si>
  <si>
    <t>Количество  пациентов  отоларингологического профиля, получивших стационарную медицинскую помощь в соответствии со стандартами медицинской помощи</t>
  </si>
  <si>
    <t xml:space="preserve">общее число кабинетов урологического профиля </t>
  </si>
  <si>
    <t>штатное количество ставок кардиологов</t>
  </si>
  <si>
    <t>Количество случаев смерти  от заболеваний сердечнососудистой системы в течение 7 суток после выписки из стационара</t>
  </si>
  <si>
    <t>общее число пролеченных в стационарных условиях пациентов сердечнососудистого профиля</t>
  </si>
  <si>
    <t xml:space="preserve">общее число коек неврологического профиля </t>
  </si>
  <si>
    <t>общее число пострадавших вследствие травм</t>
  </si>
  <si>
    <t>количество умерших в течение 7 суток после выписки</t>
  </si>
  <si>
    <t>выбывшие больные (выписанные+умершие)</t>
  </si>
  <si>
    <t>число умерших от алкоголизма в трудоспособном возрасте</t>
  </si>
  <si>
    <t>число умерших от наркомании в трудоспособном возрасте</t>
  </si>
  <si>
    <t>число умерших от туберкулеза в трудоспособном возрасте</t>
  </si>
  <si>
    <t>Удельный вес лиц больных психическими расстройствами, включённых в  реабилитационные программы</t>
  </si>
  <si>
    <t>штатное количество ставок</t>
  </si>
  <si>
    <t xml:space="preserve">общее число пациентов отоларингологического профиля </t>
  </si>
  <si>
    <t xml:space="preserve">Количество вызовов скорой помощи  детям со временем доезди до 20 минут </t>
  </si>
  <si>
    <t>общее число мед. оборудования</t>
  </si>
  <si>
    <t>число умерших детей до года в течении первых 24 часов в стационаре</t>
  </si>
  <si>
    <t>Число должностей среднего медицинского персонала</t>
  </si>
  <si>
    <t>число лиц , удовлетворенных медицинской помощью</t>
  </si>
  <si>
    <t>общее число родов</t>
  </si>
  <si>
    <t>число больных с острым коронарным синдромом</t>
  </si>
  <si>
    <t>потребность во врачах (штаты)</t>
  </si>
  <si>
    <t>фактическая численность врачей (физические лица)</t>
  </si>
  <si>
    <t>общее число выездных педиатрических бригад</t>
  </si>
  <si>
    <t>общее число вызовов к детям</t>
  </si>
  <si>
    <t xml:space="preserve">число лиц, у которых 5 лет назад был диагностирован острый или повторный инфаркт миокарда и в настоящее время состоящих на диспансерном учете с диагнозом постинфарктный кардиосклероз </t>
  </si>
  <si>
    <t>общее числопациентов, у которых был зарегистрирован острый или повторный инфаркт миокарда</t>
  </si>
  <si>
    <t>общее число  пациентов кардиологического профиля, получивших исследования в АПУ</t>
  </si>
  <si>
    <t>общее число  пациентов неврологического профиля, получивших исследования в АПУ</t>
  </si>
  <si>
    <t>общее число  пациентов , получивших исследования в АПУ</t>
  </si>
  <si>
    <t>количество пациентов кардиологического профиля, получивших исследования в течении 1 дня от момента обращения в АПУ</t>
  </si>
  <si>
    <t>количество пациентов неврологического профиля, получивших исследования в течении 1 дня от момента обращения в АПУ</t>
  </si>
  <si>
    <t>количество пациентов, получивших исследования в течении 1 дня от момента обращения в АПУ</t>
  </si>
  <si>
    <t>количество пациентов кардиологического профиля, получивших обследования в течении 2-х дней от момента обращения в АПУ</t>
  </si>
  <si>
    <t>общее число  пациентов кардиологического профиля, получивших обследования в АПУ</t>
  </si>
  <si>
    <t>количество пациентов неврологического профиля, получивших обследования в течении 2-х дней от момента обращения в АПУ</t>
  </si>
  <si>
    <t>общее число  пациентов неврологического профиля, получивших обследования в АПУ</t>
  </si>
  <si>
    <t>количество пациентов , получивших обследования в течении 2-х дней от момента обращения в АПУ</t>
  </si>
  <si>
    <t>общее число  пациентов , получивших обследования в АПУ</t>
  </si>
  <si>
    <t>общее число  пациентов акушерского и гинекологического профилей, получивших обследования в АПУ</t>
  </si>
  <si>
    <t>количество пациентов акушерского и гинекологического профилей, получивших обследования в течении 2-х дней от момента обращения в АПУ</t>
  </si>
  <si>
    <t>общее число  пациентов акушерского и гинекологического профилей, получивших исследования в АПУ</t>
  </si>
  <si>
    <t>количество пациентов акушерского и гинекологического профилей, получивших исследования в течении 1 дня от момента обращения в АПУ</t>
  </si>
  <si>
    <t>количество пациентов , прошедших прием у врачей-специалистов в течении 3-х дней от момента обращения в АПУ</t>
  </si>
  <si>
    <t>количество пациентов , прошедших прием  у врачей-специалистов  в АПУ</t>
  </si>
  <si>
    <t>количество пациентов акушерского и гинекологического профилей, прошедших прием у врачей-специалистов  в АПУ</t>
  </si>
  <si>
    <t>количество пациентов акушерского и гинекологического профилей, прошедших прием у врачей-специалистов в течении 3-х дней от момента обращения в АПУ</t>
  </si>
  <si>
    <t>количество пациентов неврологического профиля, прошедших прием у врачей-специалистов  в АПУ</t>
  </si>
  <si>
    <t>количество пациентов неврологического профиля, прошедших прием у врачей-специалистов в течении 3-х дней от момента обращения в АПУ</t>
  </si>
  <si>
    <t>количество пациентов кардиологического профиля, прошедших прием у врачей-специалистов  в АПУ</t>
  </si>
  <si>
    <t>количество пациентов кардиологического профиля, прошедших прием у врачей-специалистов в течении 3-х дней от момента обращения в АПУ</t>
  </si>
  <si>
    <t>Количество коек долечивания и восстановительного лечения пациентов кардиологического профиля в государственных (муниципальных) учреждениях здравоохранения ( проставлять только круглосуточные)</t>
  </si>
  <si>
    <t xml:space="preserve">Количество урологических кабинетов поликлиник, полностью укомплектованных в соответствии со штатными нормативами и стандартами оснащения </t>
  </si>
  <si>
    <t>Количество коек в кардиологических отделениях государственных (муниципальных) учреждений здравоохранения ( круглосуточные койки)</t>
  </si>
  <si>
    <t>Количество коек интенсивного лечения в кардиологических отделениях государственных (муниципальных) учреждений здравоохранения ( круглосуточные койки)</t>
  </si>
  <si>
    <t>Количество коек кардиологического профиля в межмуниципальных специализированных центрах ( круглосуточные койки)</t>
  </si>
  <si>
    <t>Количество коек по профилю «сердечно-сосудистая хирургия» в государственных (муниципальных) учреждениях здравоохранения ( круглосуточные койки)</t>
  </si>
  <si>
    <t>Количество коек в кардиологических отделениях государственных (муниципальных) учреждений здравоохранения, полностью укомплектованных в соответствии со штатными нормативами и стандартами оснащения ( круглосуточные койки)</t>
  </si>
  <si>
    <t>Количество коек по профилю «сердечно-сосудистая хирургия» в государственных (муниципальных) учреждениях здравоохранения, полностью укомплектованных в соответствии со штатными нормативами и стандартами оснащения ( круглосуточные койки)</t>
  </si>
  <si>
    <t>Количество коек в онкологических отделениях государственных (муниципальных) учреждений здравоохранения ( круглосуточные койки)</t>
  </si>
  <si>
    <t>Количество коек онкологического профиля в межмуниципальных специализированных центрах ( круглосуточные койки)</t>
  </si>
  <si>
    <t>Количество коек в онкологических отделениях в государственных (муниципальных) учреждениях здравоохранения, полностью укомплектованных  в соответствии со штатными нормативами и стандартами оснащения ( круглосуточные койки)</t>
  </si>
  <si>
    <t>Количество коек интенсивного лечения в травматологических отделениях в государственных (муниципальных) учреждениях здравоохранения ( круглосуточные койки)</t>
  </si>
  <si>
    <t>Количество коек долечивания и восстановительного лечения пациентов травматологического профиля в государственных (муниципальных) учреждениях здравоохранения ( круглосуточные койки)</t>
  </si>
  <si>
    <t>Количество коек травматологического профиля в межмуниципальных специализированных центрах ( круглосуточные койки)</t>
  </si>
  <si>
    <t>Количество коек травматологических отделений государственных (муниципальных) учреждений здравоохранения, включая травмоцентры, полностью укомплектованных  в соответствии со штатными нормативами и табелем оснащения ( круглосуточные койки)</t>
  </si>
  <si>
    <t>Количество коек в урологических отделениях государственных (муниципальных) учреждений здравоохранения ( круглосуточные койки)</t>
  </si>
  <si>
    <t>Количество коек в офтальмологических отделениях государственных (муниципальных) учреждений здравоохранения ( круглосуточные койки)</t>
  </si>
  <si>
    <t>2.7.11.</t>
  </si>
  <si>
    <t>2.7.15.</t>
  </si>
  <si>
    <t>2.7.16.</t>
  </si>
  <si>
    <t>2.7.17.</t>
  </si>
  <si>
    <t>Количество офтальмологических кабинетов поликлиник и кабинетов, полностью укомплектованных в соответствии со штатными нормативами и стандартами оснащения</t>
  </si>
  <si>
    <t xml:space="preserve">общее число кабинетов офтальмологического профиля </t>
  </si>
  <si>
    <t>Количество отоларингологических кабинетов поликлиник и кабинетов, полностью укомплектованных в соответствии со штатными нормативами и стандартами оснащения</t>
  </si>
  <si>
    <t xml:space="preserve">общее число кабинетов отоларингологического профиля </t>
  </si>
  <si>
    <t>Количество коек в отоларингологических отделениях государственных (муниципальных) учреждений здравоохранения ( круглосуточные койки)</t>
  </si>
  <si>
    <t>Число коек педиатрического профиля государственных (муниципальных) учреждений здравоохранения (соматика + хирургия) ( круглосуточные койки)</t>
  </si>
  <si>
    <t>Количество коек в межмуниципальных специализированных центрах ( круглосуточные койки)</t>
  </si>
  <si>
    <t>Количество коек интенсивного лечения ( круглосуточные койки)</t>
  </si>
  <si>
    <t>Количество коек (самостоятельных и в составе послеоперационных отделений) для противошоковых мероприятий, полностью укомплектованных в соответствии со штатными нормативами и со стандартами дополнительного оснащения операционных отделений для противошоковых мероприятий ( круглосуточные койки)</t>
  </si>
  <si>
    <t>длительность периода от прибытия к больному с острым коронарным синдромом бригады скорой медицинской помощи до госпитализации больного в стационар (минуты)</t>
  </si>
  <si>
    <t>2012 год</t>
  </si>
  <si>
    <t>2011 год</t>
  </si>
  <si>
    <t>показатель 2012</t>
  </si>
  <si>
    <t>доля (%) в структуре коечного фонда</t>
  </si>
  <si>
    <t>Х</t>
  </si>
  <si>
    <t>доля (%) к общей численности коечного фонда неврологических отделений</t>
  </si>
  <si>
    <t>общее число больных поступивших с  ОНМК</t>
  </si>
  <si>
    <t>общее число медицинского персонала неврологического профиля</t>
  </si>
  <si>
    <t>общее количество больных с целевыми показателями артериального давления</t>
  </si>
  <si>
    <t>общее число пациентов с острыми нарушениями мозгового кровообращения</t>
  </si>
  <si>
    <t>общее число лечившихся (выпысанные + умершие) больных по отделению</t>
  </si>
  <si>
    <t>население субъкта (муниципального образования) РФ</t>
  </si>
  <si>
    <t>общее число врождённых аномалий, деформаций и хромосомных нарушений плода</t>
  </si>
  <si>
    <t>количество пациентов, перенёсших острый  или повторный инфаркт миокарда в течение последних 5 лет и в настоящее время состоящих на диспансерном учете с диагнозом постинфарктный кардиосклероз</t>
  </si>
  <si>
    <t>2.1.4.1</t>
  </si>
  <si>
    <t>из них: количество коек кардиологического профиля в межмуниципальных специализированных центрах, полностью укомплектованых в соответствии со стандартами оснащения, приложенными к порядкам оказания медицинской помощи</t>
  </si>
  <si>
    <t>общее число пациентов неврологического профиля нуждающихся в плановой госпитализации</t>
  </si>
  <si>
    <t>Среднегодовая занятость койки патологии беременности в учреждениях (подразделениях) родовспоможения I группы</t>
  </si>
  <si>
    <t>Среднегодовая занятость койки патологии беременности в учреждениях (подразделениях) родовспоможения II группы</t>
  </si>
  <si>
    <t>Среднегодовая занятость койки патологии беременности в учреждениях (подразделениях) родовспоможения  III группы</t>
  </si>
  <si>
    <t>Общее число учреждений (подразделений) родовспоможения</t>
  </si>
  <si>
    <t>Число коек совместного пребывания матери и ребенка в учреждениях родовспоможения I группы</t>
  </si>
  <si>
    <t>Число коек совместного пребывания матери и ребенка в учреждениях родовспоможения II группы</t>
  </si>
  <si>
    <t>Число коек совместного пребывания матери и ребенка в учреждениях родовспоможения III группы</t>
  </si>
  <si>
    <t>из них: количество коек онкологического профиля в межмуниципальных специализированных центрах, полностью укомплектованых в соответствии со стандартами оснащения, приложенными к порядкам оказания медицинской помощи</t>
  </si>
  <si>
    <t>коечный фонд межмуниципальных специализированных центров (то же количество)</t>
  </si>
  <si>
    <t>общее число пациентов онкологического профиля пролеченных в стационаре</t>
  </si>
  <si>
    <t>Одногодичная летальность от злокачественных новообразований</t>
  </si>
  <si>
    <t>количество умерших от злокачественных новообразований в течении года с момента установления диагноза</t>
  </si>
  <si>
    <t>общее число больных, с впервые в жизни установленным диагнозом злокачественное новообразование, взятых на учет в предыдущем году</t>
  </si>
  <si>
    <t>общее число плановых госпитализаций пациентов онкологического профиля</t>
  </si>
  <si>
    <t>общего количества медицинского персонала онкологического профиля</t>
  </si>
  <si>
    <t>количество пациентов онкологического профиля, прошедших прием у врачей-специалистов  в АПУ</t>
  </si>
  <si>
    <t>количество пациентов онкологического профиля, получивших обследования в течении 2-х дней от момента обращения в АПУ</t>
  </si>
  <si>
    <t>количество пациентов онкологического профиля, получивших исследования   в АПУ</t>
  </si>
  <si>
    <t>количество пациентов онкологического профиля, получивших исследования в течении 3-х дней от момента обращения в АПУ</t>
  </si>
  <si>
    <t>общее число  пациентов онкологического профиля, получивших обследования в АПУ</t>
  </si>
  <si>
    <t>количество пациентов онкологического профиля, прошедших прием у врачей-специалистов в течении 3-х дней от момента обращения в АПУ</t>
  </si>
  <si>
    <t>численность женского населения в возрастной группе от     40-60 лет</t>
  </si>
  <si>
    <t>численность мужского населения в возрастной группе от 45 - 60 лет</t>
  </si>
  <si>
    <t>общее число пациентов с предопухолевыми заболеваниями</t>
  </si>
  <si>
    <t>количество больных с предопухолевыми заболеваниями,  прошедших диспансерный осмотр в данном году</t>
  </si>
  <si>
    <t>общего числа пациентов онкологического профиля, которым диагноз установлен в течение года</t>
  </si>
  <si>
    <t>общее число пациентов данного профиля, которым диагноз установлен в течение двух лет</t>
  </si>
  <si>
    <t>общее число пациентов данного профиля, которым диагноз установлен свыше двух лет</t>
  </si>
  <si>
    <t>трудоспособного возраста со злокачественными новообразованиями</t>
  </si>
  <si>
    <t>число выбывших больных (выписаные+умершие) в онкологическом отделении</t>
  </si>
  <si>
    <t>количество коек травматологического профиля</t>
  </si>
  <si>
    <t>Количество коек травматологического профиля в государственных (муниципальных) учреждений здравоохранения  ( круглосуточные койки)</t>
  </si>
  <si>
    <t>общее число пациентов травматологического профиля поступивших в приёмное отделение</t>
  </si>
  <si>
    <t>общее число пациентов травматологического профиля, пролеченных в стационарных условиях</t>
  </si>
  <si>
    <t>общее число вызовов скорой медицинской помощи</t>
  </si>
  <si>
    <t xml:space="preserve">общее число выписанных пациентов данного профиля, которым проведено хирургическое вмешательство </t>
  </si>
  <si>
    <t>из них: количество коек травматологического профиля в межмуниципальных специализированных центрах, полностью укомплектованых в соответствии со стандартами оснащения, приложенными к порядкам оказания медицинской помощи</t>
  </si>
  <si>
    <t>количество полностью укомплектованных коек травматологических отделений, травмоцентров</t>
  </si>
  <si>
    <t>количество полностью укомплектованных коек травматологического профиля в межмуниципальных специализированных центрах</t>
  </si>
  <si>
    <t>Количество  пациентов с  травмами, получивших стационарную медицинскую помощь в соответствии со стандартами медицинской помощи</t>
  </si>
  <si>
    <t>общее число больных  туберкулёзом органов дыхания, взятых под диспансерное наблюдение в предыдущем году</t>
  </si>
  <si>
    <t>количество пациентов  туберкулёзом органов дыхания, взятых под диспансерное наблюдение</t>
  </si>
  <si>
    <t>показатель на 100 000 человек населения</t>
  </si>
  <si>
    <t xml:space="preserve">общее число больных  с установленным диагнозом "наркомания", состоящих под диспансерным наблюдением </t>
  </si>
  <si>
    <t xml:space="preserve">общее число больных с установленным диагнозом "алкоголизм", состоящих под диспансерным наблюдением </t>
  </si>
  <si>
    <t xml:space="preserve">общее число больных установленным диагнозом психического расстройства, состоящих под диспансерным наблюдением </t>
  </si>
  <si>
    <t xml:space="preserve">общее число зарегистрированных больных с наркологическими расстройствами </t>
  </si>
  <si>
    <t xml:space="preserve">общее число зарегистрированных больных с психическими расстройствами </t>
  </si>
  <si>
    <t>2.7.1.</t>
  </si>
  <si>
    <t>2.7.3.</t>
  </si>
  <si>
    <t>2.7.4.</t>
  </si>
  <si>
    <t>2.7.6.</t>
  </si>
  <si>
    <t xml:space="preserve">Количество профильных пациентов, нуждающихся в плановой госпитализации </t>
  </si>
  <si>
    <t>Количество профильных пациентов, которым проведена плановая госпитализация</t>
  </si>
  <si>
    <t>2.7.8.</t>
  </si>
  <si>
    <t>Количество  профильных пациентов, получивших стационарную медицинскую помощь в соответствии со стандартами медицинской помощи</t>
  </si>
  <si>
    <t>Среднегодовая занятость профильной койки в государственных (муниципальных) учреждениях здравоохранения</t>
  </si>
  <si>
    <t>2.7.10.</t>
  </si>
  <si>
    <t>Количество случаев ожидания пациентами соответствующего профиля  плановой госпитализации со сроком до 5 дней</t>
  </si>
  <si>
    <t>Укомплектованность первичного звена оказания медицинской помощи врачами-специалистами соответствующего профиля</t>
  </si>
  <si>
    <t>2.7.12.</t>
  </si>
  <si>
    <t>Длительность ожидания профильными пациентами необходимых диагностических обследований  до 2  дней</t>
  </si>
  <si>
    <t xml:space="preserve">Количество вызовов скорой помощи к пациентам соответствующего профиля со временем доезда до 20 минут </t>
  </si>
  <si>
    <t>Количество экстренных госпитализаций пациентов профильного заболевания</t>
  </si>
  <si>
    <t>Численность лиц трудоспособного возраста, впервые признанных инвалидами после перенесённых профильных заболеваний</t>
  </si>
  <si>
    <t>2.7.18.</t>
  </si>
  <si>
    <t>Смертность населения от профильных заболеваний</t>
  </si>
  <si>
    <t>2.7.19.</t>
  </si>
  <si>
    <t>Смертность от профильных заболеваний  населения в трудоспособном возрасте</t>
  </si>
  <si>
    <t xml:space="preserve">количество коек в  межмуниципальном специализированном центре </t>
  </si>
  <si>
    <t xml:space="preserve">количество  коек травматологического профиля в межмуниципальных специализированных центрах  </t>
  </si>
  <si>
    <t>количество коек травматологического профиля в  межмуниципальном специализированном центре</t>
  </si>
  <si>
    <t>Количество профильных коек в межмуниципальных специализированных центрах</t>
  </si>
  <si>
    <t>общее число коек  в профильном отделении</t>
  </si>
  <si>
    <t>общее число больных  туберкулёзом , состоящих на диспансерном учете</t>
  </si>
  <si>
    <t xml:space="preserve">количество пациентов, нуждающихся в плановой госпитализации </t>
  </si>
  <si>
    <t>количество пациентов, которым проведена плановая госпитализация</t>
  </si>
  <si>
    <t>общего числа  профильных пациентов, пролеченных в стационарных условиях</t>
  </si>
  <si>
    <t>общее число плановых госпитализаций пациентов соответствующего профиля</t>
  </si>
  <si>
    <t>количество врачей (физических лиц)</t>
  </si>
  <si>
    <t>общее количество медицинского персонала соответствуйщего профиля</t>
  </si>
  <si>
    <t>количество пациентов данного профиля, получивших обследования в течении 2-х дней от момента обращения в АПУ</t>
  </si>
  <si>
    <t>общее число  пациентов данного профиля, получивших обследования в АПУ</t>
  </si>
  <si>
    <t>общее количество вызовов к пациентам данного профиля</t>
  </si>
  <si>
    <t>численность прикрепленного населения</t>
  </si>
  <si>
    <t>количество пациентов данного профиля, впервые признанными инвалидами</t>
  </si>
  <si>
    <t>общее количество пациентов, впервые признанными инвалидами</t>
  </si>
  <si>
    <t>доля (%) от общего количества коечного фонда</t>
  </si>
  <si>
    <t xml:space="preserve">общее количество (физических лиц) врачей </t>
  </si>
  <si>
    <t>число врачей (физических лиц)</t>
  </si>
  <si>
    <t>общее количество (физических лиц) среднего мед.персонала</t>
  </si>
  <si>
    <t>общее число пациентов ОНМК получивших стационарную помощь</t>
  </si>
  <si>
    <t>Длительность ожидания пациентами акушерского и гинекологического профилей приёма врачей-специалистов в амбулаторно-поликлинических условиях до 2 дней</t>
  </si>
  <si>
    <t>Размер дефицита обеспеченности врачами-педитрами для оказания медицинской помощи по территориальной программе государственных гарантий - всего, в том числе оказывающих :</t>
  </si>
  <si>
    <t>общая потребность во  врачах-педитрах для оказания медицинской помощи по территориальной программе государственных гарантий</t>
  </si>
  <si>
    <t xml:space="preserve"> фактическая численность физических лиц врачей-педиатров для оказания медицинской помощи по территориальной программе государственных гарантий</t>
  </si>
  <si>
    <t>общая потребность во  врачах-педитрах для оказания амбулаторной  медицинской помощи по территориальной программе государственных гарантий</t>
  </si>
  <si>
    <t xml:space="preserve"> фактическая численность физических лиц врачей-педиатров для оказания амбулаторной медицинской помощи по территориальной программе государственных гарантий</t>
  </si>
  <si>
    <t>общая потребность во  врачах-педитрах для оказания стационарной медицинской помощи по территориальной программе государственных гарантий</t>
  </si>
  <si>
    <t xml:space="preserve"> фактическая численность физических лиц врачей-педиатров для оказания стационарной медицинской помощи по территориальной программе государственных гарантий</t>
  </si>
  <si>
    <t>их них число больничных государственных (муниципальных) учреждений здравоохранения, объединивших приемное отделение с отделением скорой медицинской помощи</t>
  </si>
  <si>
    <t>Количество отделений экстренной медицинской помощи</t>
  </si>
  <si>
    <t>Количество коек в государственных (муниципальных) учреждениях здравоохранения (круглосуточные койки)</t>
  </si>
  <si>
    <t>из них: количество коек в межмуниципальных специализированных центрах, полностью укомплектованых в соответствии со стандартами оснащения, приложенными к порядкам оказания медицинской помощи</t>
  </si>
  <si>
    <t>Число койко-мест дневного пребывания в АПУ</t>
  </si>
  <si>
    <t>число койко-мест</t>
  </si>
  <si>
    <t>Общее число пациентов, выбывших из стационара</t>
  </si>
  <si>
    <t>число больных</t>
  </si>
  <si>
    <t>2.9.16.</t>
  </si>
  <si>
    <t>Численность физических лиц врачей, прошедших профессиональную переподготовку и повышение квалификации в течение последних 5 лет</t>
  </si>
  <si>
    <t>Численность физических лиц врачей сельских амбулаторий и участковых больниц, прошедших профессиональную переподготовку и повышение квалификации в течение последних 5 лет</t>
  </si>
  <si>
    <t>Численность физических лиц среднего медицинского персонала, прошедших профессиональную переподготовку и повышение квалификации в течение последних 5 лет</t>
  </si>
  <si>
    <t>Общее количество домовых хозяйств</t>
  </si>
  <si>
    <t>Количество фельдшерских пунктов</t>
  </si>
  <si>
    <t>Общее количество врачебных амбулаторий (входящих и самостоятельных) в сельской местности , полностью укомплектованных в соответствии со стандартами оснащения, приложенными к порядкам оказания медицинской помощи</t>
  </si>
  <si>
    <t>Количество действующих в сельской местности  офисов врачей общей практики (семейных врачей) полностью укомплектованных в соответствии со стандартами оснащения, приложеными к порядкам оказания медицинской помощи</t>
  </si>
  <si>
    <t>Количество</t>
  </si>
  <si>
    <t>Количество действующих в сельской местности  фельдшерско-акушерских пунктов, полностью укомплектованных в соответствии со со стандартами оснащения, приложеными к порядкам оказания медицинской помощи</t>
  </si>
  <si>
    <t xml:space="preserve">Количество </t>
  </si>
  <si>
    <t>общее количество действующих фельдшерско-акушерских пунктов</t>
  </si>
  <si>
    <t>Число амбулаторных посещений</t>
  </si>
  <si>
    <t>число активных посещений</t>
  </si>
  <si>
    <t>число патронажных посещений</t>
  </si>
  <si>
    <t>Количество пунктов неотложной медицинской помощи при АПУ</t>
  </si>
  <si>
    <t>количкство пунктов</t>
  </si>
  <si>
    <t>Количество отделений кризисных состояний</t>
  </si>
  <si>
    <t>Количество отделений</t>
  </si>
  <si>
    <t>Количество кабинетов социально-психологической помощи</t>
  </si>
  <si>
    <t>Количество кабинетов</t>
  </si>
  <si>
    <t>Количество отделений "Телефон доверия"</t>
  </si>
  <si>
    <t>Число физических лиц врачей общей практики</t>
  </si>
  <si>
    <t>человек</t>
  </si>
  <si>
    <t>Общее количество физических лиц врачей</t>
  </si>
  <si>
    <t>Общее количество физических лиц среднего медицинского персонала</t>
  </si>
  <si>
    <t>Число физических лиц участковых терапевтов</t>
  </si>
  <si>
    <t>Число штатных должностей участковых терапевтов</t>
  </si>
  <si>
    <t>Число занятых должностей участковых терапевтов</t>
  </si>
  <si>
    <t>Число штатных должностей врачей общей практики</t>
  </si>
  <si>
    <t>Число занятых должностей врачей общей практики</t>
  </si>
  <si>
    <t>Число физических лиц врачей сельских амбулаторий и участковых больниц</t>
  </si>
  <si>
    <t>Число штатных должностей врачей сельских амбулаторий и участковых больниц</t>
  </si>
  <si>
    <t>Число занятых должностей врачей сельских амбулаторий и участковых больниц</t>
  </si>
  <si>
    <t>Число физических лиц врачей-специалистов, ведущих амбулаторный прием</t>
  </si>
  <si>
    <t>Число штатных должностей врачей-специалистов, ведущих амбулаторный прием</t>
  </si>
  <si>
    <t>Число занятых должностей врачей-специалистов, ведущих амбулаторный прием</t>
  </si>
  <si>
    <t>Число физических лиц врачей-кардиологов, ведущих амбулаторный прием</t>
  </si>
  <si>
    <t>Число штатных должностей врачей-кардиологов, ведущих амбулаторный прием</t>
  </si>
  <si>
    <t>Число занятых должностей врачей-кардиологов, ведущих амбулаторный прием</t>
  </si>
  <si>
    <t>Число физических лиц врачей-неврологов, ведущих амбулаторный прием</t>
  </si>
  <si>
    <t>Число штатных должностей врачей-неврологов, ведущих амбулаторный прием</t>
  </si>
  <si>
    <t>Число занятых должностей врачей-неврологов, ведущих амбулаторный прием</t>
  </si>
  <si>
    <t>Число физических лиц врачей-онкологов, ведущих амбулаторный прием</t>
  </si>
  <si>
    <t>Число штатных должностей врачей-онкологов, ведущих амбулаторный прием</t>
  </si>
  <si>
    <t>Число занятых должностей врачей-онкологов, ведущих амбулаторный прием</t>
  </si>
  <si>
    <t>Число физических лиц медицинских сестер участковой службы</t>
  </si>
  <si>
    <t>Число штатных должностей медицинских сестер участковой службы</t>
  </si>
  <si>
    <t>Число занятых должностей медицинских сестер участковой службы</t>
  </si>
  <si>
    <t>Размер дефицита обеспеченности врачебными кадрами - всего</t>
  </si>
  <si>
    <t>разница между потребностью и фактической численностью врачей (чел.)</t>
  </si>
  <si>
    <t>Фактическая численность врачебных кадров для оказания медицинской помощи по территориальной программе государственных гарантий</t>
  </si>
  <si>
    <t>Потребность во врачебных кадрах  для оказания медицинской помощи по территориальной программе государственных гарантий</t>
  </si>
  <si>
    <t>Размер дефицита обеспеченности врачебными кадрами, оказывающими амбулаторную медицинскую помощь</t>
  </si>
  <si>
    <t>Фактическая численность врачебных кадров, оказывающих амбулаторную медицинскую помощь по территориальной программе государственных гарантий</t>
  </si>
  <si>
    <t>Потребность во врачебных кадрах для оказания амбулаторной медицинской помощи по территориальной программе государственных гарантий</t>
  </si>
  <si>
    <t>Размер дефицита обеспеченности врачебными кадрами, оказывающими стационарную медицинскую помощь</t>
  </si>
  <si>
    <t>Фактическая численность врачебных кадров, оказывающих стационарную медицинскую помощь по территориальной программе государственных гарантий</t>
  </si>
  <si>
    <t>Потребность во врачебных кадрах для оказания  стационарной медицинской помощи по территориальной программе государственных гарантий</t>
  </si>
  <si>
    <t>Размер дефицита обеспеченности врачебными кадрами, оказывающими скорую медицинскую помощь</t>
  </si>
  <si>
    <t>Фактическая численность врачебных кадров, оказывающих скорую медицинскую помощь по территориальной программе государственных гарантий</t>
  </si>
  <si>
    <t>Потребность во врачебных кадрах для оказания скорой медицинской помощи по территориальной программе государственных гарантий</t>
  </si>
  <si>
    <t>из них: количество коек в государственных (муниципальных) учреждениях здравоохранения, полностью укомплектованых в соответствии со стандартами оснащения, приложенными к порядкам оказания медицинской помощи</t>
  </si>
  <si>
    <t>общее число пациентов пролеченных в стационарных условиях</t>
  </si>
  <si>
    <t>общее число госпитализированных</t>
  </si>
  <si>
    <t>общее количество врачебных амбулаторий (входящих и самостоятельных) в сельской местности</t>
  </si>
  <si>
    <t>удельный вес от потребности во врачебных кадрах</t>
  </si>
  <si>
    <t>общее количество  исков к медицинской организации о возмещении имущественного или морального вреда, причиненного застрахованному лицу</t>
  </si>
  <si>
    <t>численность населения трудоспособного возраста</t>
  </si>
  <si>
    <t>Выполненно посещений всего</t>
  </si>
  <si>
    <t xml:space="preserve"> включая профилактические - всего</t>
  </si>
  <si>
    <t>число посещений на дому</t>
  </si>
  <si>
    <t>2.3.19</t>
  </si>
  <si>
    <t>2.3.26.</t>
  </si>
  <si>
    <t xml:space="preserve">2.3.33. </t>
  </si>
  <si>
    <t>2.3.36.</t>
  </si>
  <si>
    <t>2.3.37.</t>
  </si>
  <si>
    <t>2.3.38.</t>
  </si>
  <si>
    <t>2.3.39.</t>
  </si>
  <si>
    <t>2.3.40.</t>
  </si>
  <si>
    <t>2.3.41.</t>
  </si>
  <si>
    <t>2.3.42.</t>
  </si>
  <si>
    <t>2.4.2.1.</t>
  </si>
  <si>
    <t>2.4.29.</t>
  </si>
  <si>
    <t>2.5.4.1.</t>
  </si>
  <si>
    <t>2.5.21.</t>
  </si>
  <si>
    <t>2.9.23.</t>
  </si>
  <si>
    <t>2.9.26.</t>
  </si>
  <si>
    <t>2.9.27.</t>
  </si>
  <si>
    <t>2.9.28.</t>
  </si>
  <si>
    <t>2.9.34.</t>
  </si>
  <si>
    <t>2.8.1</t>
  </si>
  <si>
    <t>2.8.3.1</t>
  </si>
  <si>
    <t>2.8.3.2</t>
  </si>
  <si>
    <t>2.8.4</t>
  </si>
  <si>
    <t>2.8.6</t>
  </si>
  <si>
    <t>2.8.8</t>
  </si>
  <si>
    <t>2.8.10</t>
  </si>
  <si>
    <t>2.8.12</t>
  </si>
  <si>
    <t>2.9. Повышение доступности и качества оказания медицинской помощи детям по всем профилям заболеваний</t>
  </si>
  <si>
    <t>2.9.18.</t>
  </si>
  <si>
    <t>2.10. Повышение доступности и качества оказания медицинской помощи населению по всем профилям заболеваний</t>
  </si>
  <si>
    <t>2.10.1.</t>
  </si>
  <si>
    <t>2.10.1.1.</t>
  </si>
  <si>
    <t>2.10.2.</t>
  </si>
  <si>
    <t>2.10.3.</t>
  </si>
  <si>
    <t>2.10.3.1.</t>
  </si>
  <si>
    <t>2.10.4.1.</t>
  </si>
  <si>
    <t>2.10.4.</t>
  </si>
  <si>
    <t>2.10.5.</t>
  </si>
  <si>
    <t>2.10.6.</t>
  </si>
  <si>
    <t>2.10.7.</t>
  </si>
  <si>
    <t>2.10.8.</t>
  </si>
  <si>
    <t>2.10.9.</t>
  </si>
  <si>
    <t>2.10.10.</t>
  </si>
  <si>
    <t>2.10.11.</t>
  </si>
  <si>
    <t>2.10.12.</t>
  </si>
  <si>
    <t>2.10.13.</t>
  </si>
  <si>
    <t>2.10.14.</t>
  </si>
  <si>
    <t>2.10.15.</t>
  </si>
  <si>
    <t>2.10.16.</t>
  </si>
  <si>
    <t>2.10.17.</t>
  </si>
  <si>
    <t>2.10.18.1</t>
  </si>
  <si>
    <t>2.10.18.2</t>
  </si>
  <si>
    <t>2.10.18.3</t>
  </si>
  <si>
    <t>2.10.19.</t>
  </si>
  <si>
    <t>2.10.20.</t>
  </si>
  <si>
    <t>2.10.21.</t>
  </si>
  <si>
    <t>2.10.22.</t>
  </si>
  <si>
    <t>2.10.23.</t>
  </si>
  <si>
    <t>2.10.24.</t>
  </si>
  <si>
    <t>2.10.25.</t>
  </si>
  <si>
    <t>2.10.26.</t>
  </si>
  <si>
    <t>2.10.27.</t>
  </si>
  <si>
    <t>2.10.28.</t>
  </si>
  <si>
    <t>2.10.29.</t>
  </si>
  <si>
    <t>2.10.30.</t>
  </si>
  <si>
    <t>2.10.30.1</t>
  </si>
  <si>
    <t>2.10.30.2</t>
  </si>
  <si>
    <t>2.10.31.</t>
  </si>
  <si>
    <t>2.10.32.</t>
  </si>
  <si>
    <t>2.10.33.</t>
  </si>
  <si>
    <t>2.10.34.</t>
  </si>
  <si>
    <t>2.10.35.</t>
  </si>
  <si>
    <t>2.10.36.</t>
  </si>
  <si>
    <t>2.10.37.</t>
  </si>
  <si>
    <t>2.10.38.</t>
  </si>
  <si>
    <t>2.10.39.</t>
  </si>
  <si>
    <t>2.10.40.</t>
  </si>
  <si>
    <t>2.10.41.</t>
  </si>
  <si>
    <t>2.10.42.</t>
  </si>
  <si>
    <t>2.10.43.</t>
  </si>
  <si>
    <t>2.10.44.</t>
  </si>
  <si>
    <t>2.10.45.</t>
  </si>
  <si>
    <t>2.10.46.</t>
  </si>
  <si>
    <t>2.10.47.</t>
  </si>
  <si>
    <t>2.10.48.</t>
  </si>
  <si>
    <t>2.10.49.</t>
  </si>
  <si>
    <t>2.10.50.</t>
  </si>
  <si>
    <t>2.10.51.</t>
  </si>
  <si>
    <t>2.10.52.</t>
  </si>
  <si>
    <t>2.10.53.</t>
  </si>
  <si>
    <t>2.10.54.</t>
  </si>
  <si>
    <t>2.10.55.</t>
  </si>
  <si>
    <t>2.10.56.</t>
  </si>
  <si>
    <t>2.10.57.</t>
  </si>
  <si>
    <t>2.10.58.</t>
  </si>
  <si>
    <t>2.10.59.</t>
  </si>
  <si>
    <t>2.10.60.</t>
  </si>
  <si>
    <t>2.10.61.</t>
  </si>
  <si>
    <t>2.10.62.</t>
  </si>
  <si>
    <t>2.10.63.</t>
  </si>
  <si>
    <t>2.10.64.</t>
  </si>
  <si>
    <t>2.10.65.</t>
  </si>
  <si>
    <t>2.10.66.</t>
  </si>
  <si>
    <t>2.10.67.</t>
  </si>
  <si>
    <t>2.10.68.</t>
  </si>
  <si>
    <t>2.10.69.</t>
  </si>
  <si>
    <t>2.10.70.</t>
  </si>
  <si>
    <t>2.10.71.</t>
  </si>
  <si>
    <t>2.10.72.</t>
  </si>
  <si>
    <t>2.10.73.</t>
  </si>
  <si>
    <t>2.10.74.</t>
  </si>
  <si>
    <t>2.10.75.</t>
  </si>
  <si>
    <t>2.10.76.</t>
  </si>
  <si>
    <t>2.10.77.</t>
  </si>
  <si>
    <t>2.10.78.</t>
  </si>
  <si>
    <t>2.10.79.</t>
  </si>
  <si>
    <t>2.10.80.</t>
  </si>
  <si>
    <t>2.10.81.</t>
  </si>
  <si>
    <t>2.10.82.</t>
  </si>
  <si>
    <t>2.10.83.</t>
  </si>
  <si>
    <t>2.10.84.</t>
  </si>
  <si>
    <t>2.10.85.</t>
  </si>
  <si>
    <t>2.10.86.</t>
  </si>
  <si>
    <t>2.10.87.</t>
  </si>
  <si>
    <t>2.10.88.</t>
  </si>
  <si>
    <t>2.10.89.</t>
  </si>
  <si>
    <t>2.10.90.</t>
  </si>
  <si>
    <t>2.10.91.</t>
  </si>
  <si>
    <t>2.10.92.</t>
  </si>
  <si>
    <t>2.10.93.</t>
  </si>
  <si>
    <t>2.10.94.</t>
  </si>
  <si>
    <t>2.10.95.</t>
  </si>
  <si>
    <t>2.10.96.</t>
  </si>
  <si>
    <t>2.10.97.</t>
  </si>
  <si>
    <t>2.10.98.</t>
  </si>
  <si>
    <t>2.8. Совершенствование оказания медицинской помощи больным  с прочими профилями заболеваний</t>
  </si>
  <si>
    <t>2.7. Совершенствование оказания медицинской помощи больным туберкулёзного профиля</t>
  </si>
  <si>
    <t>Исполнитель</t>
  </si>
  <si>
    <t>(Ф.И.О., № телефона и электронный адрес исполнителя)</t>
  </si>
  <si>
    <t>(подпись)</t>
  </si>
  <si>
    <t>М. П.</t>
  </si>
  <si>
    <t>(число, месяц, год)</t>
  </si>
  <si>
    <t>Главный врач</t>
  </si>
  <si>
    <t>(Ф.И.О., № телефона и электронный адрес главного врача)</t>
  </si>
  <si>
    <t>Количество коек долечивания и восстановительного лечения для больных с очаговыми поражениями головного мозга сосудистого и травматического генеза в структуре коечного фонда государственных (муниципальных) учреждений здравоохранения (круглосуточные койки)</t>
  </si>
  <si>
    <t>Количество коек в неврологических отделениях для больных с острыми нарушениями мозгового кровообращения, полностью укомплектованных в соответствии со штатными нормативами и стандартами оснащения (круглосуточные койки)</t>
  </si>
  <si>
    <t>Количество коек интенсивного наблюдения и лечения в неврологических отделениях для больных с острыми нарушениями мозгового кровообращения государственных (муниципальных) учреждений здравоохранения (круглосуточные койки)</t>
  </si>
  <si>
    <t>Количество коек в неврологических отделениях для больных с острыми нарушениями мозгового кровообращения государственных (муниципальных) учреждений здравоохранения  (круглосуточные койки)</t>
  </si>
  <si>
    <t>общее число выбывших пациентов травматологического профиля, которым сделано переливание</t>
  </si>
  <si>
    <t>Количество коек интенсивного лечения в профильных отделениях государственных (муниципальных) учреждений здравоохранения  (круглосуточные койки)</t>
  </si>
  <si>
    <t>Количество коек в профильных отделениях государственных (муниципальных) учреждений здравоохранения (круглосуточные койки)</t>
  </si>
  <si>
    <t>Количество  коек долечивания и восстановительного лечения профильных пациентов в государственных (муниципальных) учреждениях здравоохранения  (круглосуточные койки)</t>
  </si>
  <si>
    <t>Количество профильных коек  в межмуниципальных специализированных центрах  (круглосуточные койки)</t>
  </si>
  <si>
    <t>Количество коек в профильных отделениях государственных (муниципальных) учреждений здравоохранения, полностью укомплектованных в соответствии со штатными нормативами и стандартами оснащения  (круглосуточные койки)</t>
  </si>
  <si>
    <t xml:space="preserve">Число коек педиатрического профиля    (круглосуточные койки)                                                                                                                                                                                                                      </t>
  </si>
  <si>
    <t xml:space="preserve">  в .т.ч детских стационарных (самостоятельных) учреждений (круглосуточные койки)</t>
  </si>
  <si>
    <t xml:space="preserve">  в .т.ч стационарных учреждениий для  «взрослых и детей» (круглосуточные койки)</t>
  </si>
  <si>
    <t xml:space="preserve">Число  коек хирургического профиля для детей, (круглосуточные койки)                                                                                                                                                                                                           </t>
  </si>
  <si>
    <t xml:space="preserve">  в .т.ч стационарных учреждений для  «взрослых и детей» (круглосуточные койки)</t>
  </si>
  <si>
    <t>Общее количество больничных государственных (муниципальных) учреждений здравоохранения</t>
  </si>
  <si>
    <t>Количество коек долечивания и восстановительного лечения (круглосуточные койки)</t>
  </si>
  <si>
    <t>Количество коек сестринского ухода (круглосуточные койки)</t>
  </si>
  <si>
    <t>2013 год</t>
  </si>
  <si>
    <t>показатель 2013</t>
  </si>
  <si>
    <t>2014 год</t>
  </si>
  <si>
    <t>показатель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</si>
</sst>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0"/>
      <name val="Arial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5"/>
      <name val="Calibri"/>
      <family val="2"/>
      <charset val="204"/>
      <scheme val="minor"/>
    </font>
    <font>
      <strike/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8"/>
      <color indexed="8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387">
    <xf numFmtId="0" fontId="0" fillId="0" borderId="0" xfId="0"/>
    <xf numFmtId="0" fontId="4" fillId="0" borderId="0" xfId="0" applyFont="1" applyFill="1" applyBorder="1"/>
    <xf numFmtId="0" fontId="5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8" fillId="0" borderId="1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9" fillId="0" borderId="0" xfId="0" applyFont="1" applyFill="1"/>
    <xf numFmtId="0" fontId="6" fillId="0" borderId="1" xfId="3" applyNumberFormat="1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10" fillId="0" borderId="1" xfId="3" applyFont="1" applyFill="1" applyBorder="1" applyAlignment="1">
      <alignment horizontal="center" vertical="center" wrapText="1"/>
    </xf>
    <xf numFmtId="0" fontId="10" fillId="0" borderId="1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9" fillId="0" borderId="5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6" fillId="0" borderId="2" xfId="3" applyFont="1" applyFill="1" applyBorder="1" applyAlignment="1">
      <alignment horizontal="center" vertical="center" wrapText="1"/>
    </xf>
    <xf numFmtId="0" fontId="11" fillId="0" borderId="2" xfId="3" applyFont="1" applyFill="1" applyBorder="1" applyAlignment="1">
      <alignment vertical="center" wrapText="1"/>
    </xf>
    <xf numFmtId="0" fontId="11" fillId="0" borderId="1" xfId="3" applyFont="1" applyFill="1" applyBorder="1" applyAlignment="1">
      <alignment vertical="center" wrapText="1"/>
    </xf>
    <xf numFmtId="0" fontId="6" fillId="0" borderId="0" xfId="3" applyFont="1" applyFill="1" applyAlignment="1">
      <alignment horizontal="center" vertical="center"/>
    </xf>
    <xf numFmtId="0" fontId="13" fillId="0" borderId="0" xfId="3" applyFont="1" applyFill="1" applyAlignment="1">
      <alignment vertical="center"/>
    </xf>
    <xf numFmtId="0" fontId="9" fillId="0" borderId="0" xfId="3" applyFont="1" applyFill="1" applyAlignment="1">
      <alignment horizontal="center" vertical="center" wrapText="1"/>
    </xf>
    <xf numFmtId="0" fontId="11" fillId="0" borderId="0" xfId="3" applyFont="1" applyFill="1" applyAlignment="1">
      <alignment horizontal="center"/>
    </xf>
    <xf numFmtId="0" fontId="11" fillId="0" borderId="0" xfId="3" applyFont="1" applyFill="1" applyAlignment="1">
      <alignment horizontal="center" vertical="center" wrapText="1"/>
    </xf>
    <xf numFmtId="0" fontId="6" fillId="0" borderId="0" xfId="3" applyNumberFormat="1" applyFont="1" applyFill="1" applyAlignment="1">
      <alignment horizontal="center" vertical="center" wrapText="1"/>
    </xf>
    <xf numFmtId="0" fontId="5" fillId="0" borderId="0" xfId="0" applyFont="1" applyFill="1"/>
    <xf numFmtId="0" fontId="6" fillId="0" borderId="0" xfId="0" applyFont="1" applyFill="1" applyAlignment="1">
      <alignment vertical="center"/>
    </xf>
    <xf numFmtId="0" fontId="11" fillId="0" borderId="0" xfId="0" applyFont="1" applyFill="1"/>
    <xf numFmtId="0" fontId="6" fillId="0" borderId="0" xfId="0" applyNumberFormat="1" applyFont="1" applyFill="1" applyAlignment="1">
      <alignment horizontal="center" vertical="center"/>
    </xf>
    <xf numFmtId="0" fontId="11" fillId="0" borderId="1" xfId="3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/>
    </xf>
    <xf numFmtId="49" fontId="14" fillId="0" borderId="15" xfId="0" applyNumberFormat="1" applyFont="1" applyFill="1" applyBorder="1" applyAlignment="1" applyProtection="1">
      <alignment horizontal="left"/>
    </xf>
    <xf numFmtId="49" fontId="14" fillId="0" borderId="0" xfId="0" quotePrefix="1" applyNumberFormat="1" applyFont="1" applyFill="1" applyBorder="1" applyAlignment="1" applyProtection="1">
      <alignment horizontal="center"/>
    </xf>
    <xf numFmtId="0" fontId="0" fillId="0" borderId="0" xfId="0" applyFont="1"/>
    <xf numFmtId="0" fontId="6" fillId="0" borderId="0" xfId="0" applyNumberFormat="1" applyFont="1" applyFill="1" applyBorder="1" applyAlignment="1" applyProtection="1">
      <alignment horizontal="left"/>
    </xf>
    <xf numFmtId="0" fontId="14" fillId="0" borderId="13" xfId="0" quotePrefix="1" applyNumberFormat="1" applyFont="1" applyFill="1" applyBorder="1" applyAlignment="1" applyProtection="1">
      <alignment horizontal="center" vertical="center"/>
    </xf>
    <xf numFmtId="0" fontId="14" fillId="0" borderId="0" xfId="0" quotePrefix="1" applyNumberFormat="1" applyFont="1" applyFill="1" applyBorder="1" applyAlignment="1" applyProtection="1">
      <alignment horizontal="center"/>
    </xf>
    <xf numFmtId="0" fontId="10" fillId="0" borderId="0" xfId="0" quotePrefix="1" applyNumberFormat="1" applyFont="1" applyFill="1" applyBorder="1" applyAlignment="1" applyProtection="1">
      <alignment horizontal="center"/>
    </xf>
    <xf numFmtId="49" fontId="6" fillId="0" borderId="0" xfId="0" quotePrefix="1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left"/>
    </xf>
    <xf numFmtId="0" fontId="0" fillId="0" borderId="0" xfId="0" applyFont="1" applyBorder="1"/>
    <xf numFmtId="0" fontId="6" fillId="0" borderId="13" xfId="0" quotePrefix="1" applyNumberFormat="1" applyFont="1" applyFill="1" applyBorder="1" applyAlignment="1" applyProtection="1">
      <alignment horizontal="center"/>
    </xf>
    <xf numFmtId="0" fontId="6" fillId="0" borderId="7" xfId="0" applyNumberFormat="1" applyFont="1" applyFill="1" applyBorder="1" applyAlignment="1" applyProtection="1">
      <alignment horizontal="left" vertical="center"/>
    </xf>
    <xf numFmtId="0" fontId="4" fillId="0" borderId="5" xfId="0" applyFont="1" applyFill="1" applyBorder="1"/>
    <xf numFmtId="0" fontId="6" fillId="0" borderId="0" xfId="0" applyFont="1"/>
    <xf numFmtId="0" fontId="9" fillId="0" borderId="0" xfId="0" applyFont="1"/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3" applyNumberFormat="1" applyFont="1" applyBorder="1" applyAlignment="1">
      <alignment horizontal="center" vertical="center"/>
    </xf>
    <xf numFmtId="0" fontId="10" fillId="0" borderId="1" xfId="3" applyNumberFormat="1" applyFont="1" applyFill="1" applyBorder="1" applyAlignment="1">
      <alignment horizontal="center" vertical="center"/>
    </xf>
    <xf numFmtId="0" fontId="6" fillId="0" borderId="1" xfId="3" applyNumberFormat="1" applyFont="1" applyBorder="1" applyAlignment="1">
      <alignment horizontal="center" vertical="center"/>
    </xf>
    <xf numFmtId="0" fontId="10" fillId="0" borderId="0" xfId="0" applyFont="1"/>
    <xf numFmtId="0" fontId="11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9" fillId="0" borderId="5" xfId="0" applyFont="1" applyFill="1" applyBorder="1" applyAlignment="1">
      <alignment horizontal="center" vertical="center" wrapText="1"/>
    </xf>
    <xf numFmtId="0" fontId="11" fillId="0" borderId="1" xfId="3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6" fillId="0" borderId="0" xfId="0" applyNumberFormat="1" applyFont="1"/>
    <xf numFmtId="0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1" fillId="2" borderId="1" xfId="3" applyNumberFormat="1" applyFont="1" applyFill="1" applyBorder="1" applyAlignment="1">
      <alignment horizontal="center" vertical="center"/>
    </xf>
    <xf numFmtId="0" fontId="11" fillId="0" borderId="1" xfId="3" applyNumberFormat="1" applyFont="1" applyFill="1" applyBorder="1" applyAlignment="1">
      <alignment horizontal="center" vertical="center"/>
    </xf>
    <xf numFmtId="0" fontId="7" fillId="0" borderId="1" xfId="3" applyNumberFormat="1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top" wrapText="1"/>
    </xf>
    <xf numFmtId="0" fontId="6" fillId="0" borderId="1" xfId="2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left" vertical="center" wrapText="1"/>
    </xf>
    <xf numFmtId="49" fontId="6" fillId="0" borderId="1" xfId="2" applyNumberFormat="1" applyFont="1" applyFill="1" applyBorder="1" applyAlignment="1">
      <alignment horizontal="center" vertical="center" wrapText="1"/>
    </xf>
    <xf numFmtId="0" fontId="11" fillId="0" borderId="1" xfId="2" applyNumberFormat="1" applyFont="1" applyBorder="1" applyAlignment="1">
      <alignment horizontal="center" vertical="center"/>
    </xf>
    <xf numFmtId="0" fontId="11" fillId="0" borderId="2" xfId="2" applyFont="1" applyFill="1" applyBorder="1" applyAlignment="1">
      <alignment horizontal="left" vertical="center" wrapText="1"/>
    </xf>
    <xf numFmtId="49" fontId="6" fillId="0" borderId="8" xfId="2" applyNumberFormat="1" applyFont="1" applyFill="1" applyBorder="1" applyAlignment="1">
      <alignment horizontal="center" vertical="center" wrapText="1"/>
    </xf>
    <xf numFmtId="49" fontId="6" fillId="0" borderId="12" xfId="2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8" fillId="0" borderId="1" xfId="3" applyNumberFormat="1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vertical="center" wrapText="1"/>
    </xf>
    <xf numFmtId="0" fontId="11" fillId="2" borderId="1" xfId="2" applyNumberFormat="1" applyFont="1" applyFill="1" applyBorder="1" applyAlignment="1">
      <alignment vertical="center" wrapText="1"/>
    </xf>
    <xf numFmtId="0" fontId="11" fillId="2" borderId="1" xfId="2" applyNumberFormat="1" applyFont="1" applyFill="1" applyBorder="1" applyAlignment="1">
      <alignment horizontal="center" vertical="center"/>
    </xf>
    <xf numFmtId="0" fontId="11" fillId="2" borderId="1" xfId="2" applyNumberFormat="1" applyFont="1" applyFill="1" applyBorder="1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2" fontId="6" fillId="0" borderId="1" xfId="0" applyNumberFormat="1" applyFont="1" applyBorder="1"/>
    <xf numFmtId="0" fontId="6" fillId="0" borderId="1" xfId="0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 wrapText="1"/>
    </xf>
    <xf numFmtId="0" fontId="11" fillId="0" borderId="2" xfId="4" applyFont="1" applyFill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1" fillId="0" borderId="2" xfId="4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4" xfId="3" applyFont="1" applyFill="1" applyBorder="1" applyAlignment="1">
      <alignment horizontal="left" vertical="center" wrapText="1"/>
    </xf>
    <xf numFmtId="0" fontId="11" fillId="0" borderId="2" xfId="3" applyFont="1" applyFill="1" applyBorder="1" applyAlignment="1">
      <alignment horizontal="left" vertical="center" wrapText="1"/>
    </xf>
    <xf numFmtId="0" fontId="11" fillId="0" borderId="1" xfId="3" applyFont="1" applyFill="1" applyBorder="1" applyAlignment="1">
      <alignment horizontal="left" vertical="center" wrapText="1"/>
    </xf>
    <xf numFmtId="0" fontId="20" fillId="0" borderId="0" xfId="3" applyFont="1" applyFill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6" fillId="0" borderId="0" xfId="3" applyFont="1"/>
    <xf numFmtId="0" fontId="11" fillId="0" borderId="2" xfId="3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4" applyFont="1" applyFill="1" applyBorder="1" applyAlignment="1">
      <alignment horizontal="center" vertical="center" wrapText="1"/>
    </xf>
    <xf numFmtId="0" fontId="6" fillId="0" borderId="0" xfId="1" applyFont="1"/>
    <xf numFmtId="0" fontId="10" fillId="0" borderId="0" xfId="1" applyFont="1"/>
    <xf numFmtId="0" fontId="6" fillId="0" borderId="0" xfId="1" applyFont="1" applyFill="1"/>
    <xf numFmtId="0" fontId="14" fillId="0" borderId="0" xfId="1" applyFont="1"/>
    <xf numFmtId="0" fontId="11" fillId="0" borderId="0" xfId="1" applyFont="1"/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21" fillId="0" borderId="13" xfId="3" applyFont="1" applyFill="1" applyBorder="1" applyAlignment="1">
      <alignment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11" fillId="0" borderId="1" xfId="3" applyFont="1" applyFill="1" applyBorder="1" applyAlignment="1">
      <alignment horizontal="left" vertical="center" wrapText="1" indent="1"/>
    </xf>
    <xf numFmtId="2" fontId="11" fillId="0" borderId="1" xfId="3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1" xfId="3" applyNumberFormat="1" applyFont="1" applyBorder="1" applyAlignment="1">
      <alignment horizontal="center" vertical="center"/>
    </xf>
    <xf numFmtId="0" fontId="11" fillId="0" borderId="1" xfId="3" applyNumberFormat="1" applyFont="1" applyFill="1" applyBorder="1" applyAlignment="1">
      <alignment horizontal="center" vertical="center" wrapText="1" shrinkToFit="1"/>
    </xf>
    <xf numFmtId="0" fontId="11" fillId="0" borderId="2" xfId="3" applyNumberFormat="1" applyFont="1" applyBorder="1" applyAlignment="1">
      <alignment horizontal="center" vertical="center"/>
    </xf>
    <xf numFmtId="0" fontId="11" fillId="0" borderId="2" xfId="3" applyNumberFormat="1" applyFont="1" applyFill="1" applyBorder="1" applyAlignment="1">
      <alignment horizontal="center" vertical="center"/>
    </xf>
    <xf numFmtId="14" fontId="11" fillId="0" borderId="1" xfId="3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8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/>
    <xf numFmtId="0" fontId="11" fillId="0" borderId="1" xfId="3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center" wrapText="1"/>
    </xf>
    <xf numFmtId="0" fontId="11" fillId="0" borderId="10" xfId="0" quotePrefix="1" applyNumberFormat="1" applyFont="1" applyFill="1" applyBorder="1" applyAlignment="1" applyProtection="1">
      <alignment horizontal="left" vertical="center"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3" xfId="3" applyFont="1" applyFill="1" applyBorder="1" applyAlignment="1">
      <alignment horizontal="center" vertical="center"/>
    </xf>
    <xf numFmtId="0" fontId="11" fillId="0" borderId="8" xfId="3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2" xfId="3" applyFont="1" applyFill="1" applyBorder="1" applyAlignment="1">
      <alignment horizontal="center" vertical="center"/>
    </xf>
    <xf numFmtId="49" fontId="11" fillId="0" borderId="10" xfId="0" quotePrefix="1" applyNumberFormat="1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10" xfId="0" quotePrefix="1" applyNumberFormat="1" applyFont="1" applyFill="1" applyBorder="1" applyAlignment="1" applyProtection="1">
      <alignment horizontal="center" vertical="center" wrapText="1"/>
    </xf>
    <xf numFmtId="0" fontId="11" fillId="0" borderId="3" xfId="3" applyNumberFormat="1" applyFont="1" applyFill="1" applyBorder="1" applyAlignment="1">
      <alignment horizontal="center" vertical="center"/>
    </xf>
    <xf numFmtId="0" fontId="11" fillId="2" borderId="1" xfId="3" applyNumberFormat="1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0" fontId="11" fillId="0" borderId="1" xfId="3" applyNumberFormat="1" applyFont="1" applyFill="1" applyBorder="1" applyAlignment="1">
      <alignment horizontal="center" vertical="center" wrapText="1"/>
    </xf>
    <xf numFmtId="0" fontId="11" fillId="0" borderId="1" xfId="3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1" xfId="4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3" applyNumberFormat="1" applyFont="1" applyFill="1" applyBorder="1" applyAlignment="1">
      <alignment horizontal="center" vertical="center" wrapText="1"/>
    </xf>
    <xf numFmtId="0" fontId="11" fillId="0" borderId="1" xfId="3" applyNumberFormat="1" applyFont="1" applyFill="1" applyBorder="1" applyAlignment="1">
      <alignment horizontal="center" vertical="center" wrapText="1"/>
    </xf>
    <xf numFmtId="0" fontId="11" fillId="0" borderId="1" xfId="3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/>
    <xf numFmtId="2" fontId="6" fillId="0" borderId="1" xfId="0" applyNumberFormat="1" applyFont="1" applyFill="1" applyBorder="1"/>
    <xf numFmtId="2" fontId="6" fillId="0" borderId="1" xfId="0" applyNumberFormat="1" applyFont="1" applyBorder="1" applyAlignment="1"/>
    <xf numFmtId="2" fontId="6" fillId="0" borderId="3" xfId="0" applyNumberFormat="1" applyFont="1" applyBorder="1" applyAlignment="1">
      <alignment horizontal="center"/>
    </xf>
    <xf numFmtId="2" fontId="6" fillId="0" borderId="1" xfId="2" applyNumberFormat="1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/>
    </xf>
    <xf numFmtId="2" fontId="6" fillId="0" borderId="1" xfId="4" applyNumberFormat="1" applyFont="1" applyFill="1" applyBorder="1" applyAlignment="1">
      <alignment horizontal="center" vertical="center"/>
    </xf>
    <xf numFmtId="2" fontId="6" fillId="0" borderId="1" xfId="3" applyNumberFormat="1" applyFont="1" applyFill="1" applyBorder="1" applyAlignment="1">
      <alignment horizontal="center" vertical="center"/>
    </xf>
    <xf numFmtId="0" fontId="11" fillId="0" borderId="8" xfId="3" applyNumberFormat="1" applyFont="1" applyFill="1" applyBorder="1" applyAlignment="1">
      <alignment horizontal="center" vertical="center"/>
    </xf>
    <xf numFmtId="0" fontId="11" fillId="0" borderId="8" xfId="4" applyNumberFormat="1" applyFont="1" applyFill="1" applyBorder="1" applyAlignment="1">
      <alignment horizontal="center" vertical="center"/>
    </xf>
    <xf numFmtId="0" fontId="11" fillId="2" borderId="8" xfId="0" applyNumberFormat="1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164" fontId="6" fillId="0" borderId="1" xfId="3" applyNumberFormat="1" applyFont="1" applyBorder="1" applyAlignment="1">
      <alignment horizontal="center" vertical="center"/>
    </xf>
    <xf numFmtId="2" fontId="6" fillId="0" borderId="1" xfId="3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1" fillId="0" borderId="2" xfId="3" applyFont="1" applyFill="1" applyBorder="1" applyAlignment="1">
      <alignment horizontal="left" vertical="top" wrapText="1"/>
    </xf>
    <xf numFmtId="0" fontId="11" fillId="0" borderId="3" xfId="3" applyFont="1" applyFill="1" applyBorder="1" applyAlignment="1">
      <alignment horizontal="left" vertical="top" wrapText="1"/>
    </xf>
    <xf numFmtId="49" fontId="6" fillId="0" borderId="2" xfId="3" applyNumberFormat="1" applyFont="1" applyFill="1" applyBorder="1" applyAlignment="1">
      <alignment horizontal="center" vertical="center" wrapText="1"/>
    </xf>
    <xf numFmtId="49" fontId="6" fillId="0" borderId="3" xfId="3" applyNumberFormat="1" applyFont="1" applyFill="1" applyBorder="1" applyAlignment="1">
      <alignment horizontal="center" vertical="center" wrapText="1"/>
    </xf>
    <xf numFmtId="49" fontId="6" fillId="0" borderId="12" xfId="3" applyNumberFormat="1" applyFont="1" applyFill="1" applyBorder="1" applyAlignment="1">
      <alignment horizontal="center" vertical="center" wrapText="1"/>
    </xf>
    <xf numFmtId="49" fontId="6" fillId="0" borderId="9" xfId="3" applyNumberFormat="1" applyFont="1" applyFill="1" applyBorder="1" applyAlignment="1">
      <alignment horizontal="center" vertical="center" wrapText="1"/>
    </xf>
    <xf numFmtId="0" fontId="11" fillId="0" borderId="2" xfId="3" applyFont="1" applyFill="1" applyBorder="1" applyAlignment="1">
      <alignment vertical="center" wrapText="1"/>
    </xf>
    <xf numFmtId="0" fontId="11" fillId="0" borderId="4" xfId="3" applyFont="1" applyFill="1" applyBorder="1" applyAlignment="1">
      <alignment vertical="center" wrapText="1"/>
    </xf>
    <xf numFmtId="0" fontId="11" fillId="0" borderId="3" xfId="3" applyFont="1" applyFill="1" applyBorder="1" applyAlignment="1">
      <alignment vertical="center" wrapText="1"/>
    </xf>
    <xf numFmtId="0" fontId="11" fillId="0" borderId="2" xfId="3" applyFont="1" applyFill="1" applyBorder="1" applyAlignment="1">
      <alignment horizontal="left" vertical="center" wrapText="1"/>
    </xf>
    <xf numFmtId="0" fontId="11" fillId="0" borderId="3" xfId="3" applyFont="1" applyFill="1" applyBorder="1" applyAlignment="1">
      <alignment horizontal="left" vertical="center" wrapText="1"/>
    </xf>
    <xf numFmtId="0" fontId="6" fillId="0" borderId="3" xfId="0" applyFont="1" applyFill="1" applyBorder="1"/>
    <xf numFmtId="0" fontId="11" fillId="0" borderId="1" xfId="3" applyFont="1" applyFill="1" applyBorder="1" applyAlignment="1">
      <alignment horizontal="left" vertical="center" wrapText="1"/>
    </xf>
    <xf numFmtId="0" fontId="11" fillId="0" borderId="4" xfId="3" applyFont="1" applyFill="1" applyBorder="1" applyAlignment="1">
      <alignment horizontal="left" vertical="center" wrapText="1"/>
    </xf>
    <xf numFmtId="0" fontId="7" fillId="0" borderId="1" xfId="3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vertical="center"/>
    </xf>
    <xf numFmtId="14" fontId="6" fillId="0" borderId="2" xfId="3" applyNumberFormat="1" applyFont="1" applyFill="1" applyBorder="1" applyAlignment="1">
      <alignment horizontal="center" vertical="center" wrapText="1"/>
    </xf>
    <xf numFmtId="14" fontId="6" fillId="0" borderId="3" xfId="3" applyNumberFormat="1" applyFont="1" applyFill="1" applyBorder="1" applyAlignment="1">
      <alignment horizontal="center" vertical="center" wrapText="1"/>
    </xf>
    <xf numFmtId="49" fontId="6" fillId="0" borderId="4" xfId="3" applyNumberFormat="1" applyFont="1" applyFill="1" applyBorder="1" applyAlignment="1">
      <alignment horizontal="center" vertical="center" wrapText="1"/>
    </xf>
    <xf numFmtId="0" fontId="11" fillId="0" borderId="0" xfId="0" quotePrefix="1" applyNumberFormat="1" applyFont="1" applyFill="1" applyBorder="1" applyAlignment="1" applyProtection="1">
      <alignment horizontal="left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7" xfId="3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0" borderId="1" xfId="3" applyNumberFormat="1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left" vertical="center" wrapText="1"/>
    </xf>
    <xf numFmtId="0" fontId="11" fillId="0" borderId="3" xfId="2" applyFont="1" applyFill="1" applyBorder="1" applyAlignment="1">
      <alignment horizontal="left" vertical="center" wrapText="1"/>
    </xf>
    <xf numFmtId="49" fontId="6" fillId="0" borderId="2" xfId="2" applyNumberFormat="1" applyFont="1" applyFill="1" applyBorder="1" applyAlignment="1">
      <alignment horizontal="center" vertical="center" wrapText="1"/>
    </xf>
    <xf numFmtId="49" fontId="6" fillId="0" borderId="3" xfId="2" applyNumberFormat="1" applyFont="1" applyFill="1" applyBorder="1" applyAlignment="1">
      <alignment horizontal="center" vertical="center" wrapText="1"/>
    </xf>
    <xf numFmtId="49" fontId="6" fillId="0" borderId="2" xfId="2" applyNumberFormat="1" applyFont="1" applyFill="1" applyBorder="1" applyAlignment="1">
      <alignment horizontal="center" vertical="center"/>
    </xf>
    <xf numFmtId="49" fontId="6" fillId="0" borderId="3" xfId="2" applyNumberFormat="1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5" fillId="0" borderId="8" xfId="3" applyNumberFormat="1" applyFont="1" applyFill="1" applyBorder="1" applyAlignment="1">
      <alignment horizontal="center" vertical="center" wrapText="1"/>
    </xf>
    <xf numFmtId="0" fontId="5" fillId="0" borderId="11" xfId="3" applyNumberFormat="1" applyFont="1" applyFill="1" applyBorder="1" applyAlignment="1">
      <alignment horizontal="center" vertical="center" wrapText="1"/>
    </xf>
    <xf numFmtId="0" fontId="5" fillId="0" borderId="5" xfId="3" applyNumberFormat="1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left" vertical="center" wrapText="1"/>
    </xf>
    <xf numFmtId="0" fontId="7" fillId="0" borderId="1" xfId="2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8" fillId="0" borderId="8" xfId="3" applyNumberFormat="1" applyFont="1" applyFill="1" applyBorder="1" applyAlignment="1">
      <alignment horizontal="center" vertical="center" wrapText="1"/>
    </xf>
    <xf numFmtId="0" fontId="8" fillId="0" borderId="11" xfId="3" applyNumberFormat="1" applyFont="1" applyFill="1" applyBorder="1" applyAlignment="1">
      <alignment horizontal="center" vertical="center" wrapText="1"/>
    </xf>
    <xf numFmtId="0" fontId="8" fillId="0" borderId="5" xfId="3" applyNumberFormat="1" applyFont="1" applyFill="1" applyBorder="1" applyAlignment="1">
      <alignment horizontal="center" vertical="center" wrapText="1"/>
    </xf>
    <xf numFmtId="14" fontId="14" fillId="0" borderId="2" xfId="0" applyNumberFormat="1" applyFont="1" applyFill="1" applyBorder="1" applyAlignment="1">
      <alignment horizontal="center" vertical="center" wrapText="1"/>
    </xf>
    <xf numFmtId="14" fontId="14" fillId="0" borderId="3" xfId="0" applyNumberFormat="1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49" fontId="14" fillId="2" borderId="3" xfId="0" applyNumberFormat="1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2" xfId="0" applyNumberFormat="1" applyFont="1" applyFill="1" applyBorder="1" applyAlignment="1">
      <alignment horizontal="center" vertical="center" wrapText="1"/>
    </xf>
    <xf numFmtId="0" fontId="14" fillId="2" borderId="3" xfId="0" applyNumberFormat="1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>
      <alignment horizontal="center" vertical="center" wrapText="1"/>
    </xf>
    <xf numFmtId="49" fontId="14" fillId="0" borderId="4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>
      <alignment horizontal="center" vertical="center"/>
    </xf>
    <xf numFmtId="49" fontId="14" fillId="0" borderId="3" xfId="0" applyNumberFormat="1" applyFont="1" applyFill="1" applyBorder="1" applyAlignment="1">
      <alignment horizontal="center" vertical="center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wrapText="1"/>
    </xf>
    <xf numFmtId="0" fontId="15" fillId="0" borderId="7" xfId="0" applyFont="1" applyFill="1" applyBorder="1" applyAlignment="1">
      <alignment horizontal="center" wrapText="1"/>
    </xf>
    <xf numFmtId="2" fontId="6" fillId="0" borderId="2" xfId="4" applyNumberFormat="1" applyFont="1" applyFill="1" applyBorder="1" applyAlignment="1">
      <alignment horizontal="center" vertical="center"/>
    </xf>
    <xf numFmtId="2" fontId="6" fillId="0" borderId="3" xfId="4" applyNumberFormat="1" applyFont="1" applyFill="1" applyBorder="1" applyAlignment="1">
      <alignment horizontal="center" vertical="center"/>
    </xf>
    <xf numFmtId="0" fontId="11" fillId="0" borderId="2" xfId="4" applyFont="1" applyFill="1" applyBorder="1" applyAlignment="1">
      <alignment horizontal="center" vertical="center" wrapText="1"/>
    </xf>
    <xf numFmtId="0" fontId="11" fillId="0" borderId="3" xfId="4" applyFont="1" applyFill="1" applyBorder="1" applyAlignment="1">
      <alignment horizontal="center" vertical="center" wrapText="1"/>
    </xf>
    <xf numFmtId="0" fontId="11" fillId="0" borderId="2" xfId="4" applyFont="1" applyFill="1" applyBorder="1" applyAlignment="1">
      <alignment horizontal="left" vertical="center" wrapText="1"/>
    </xf>
    <xf numFmtId="0" fontId="11" fillId="0" borderId="3" xfId="4" applyFont="1" applyFill="1" applyBorder="1" applyAlignment="1">
      <alignment horizontal="left" vertical="center" wrapText="1"/>
    </xf>
    <xf numFmtId="14" fontId="11" fillId="0" borderId="2" xfId="4" applyNumberFormat="1" applyFont="1" applyFill="1" applyBorder="1" applyAlignment="1">
      <alignment horizontal="center" vertical="center" wrapText="1"/>
    </xf>
    <xf numFmtId="14" fontId="11" fillId="0" borderId="3" xfId="4" applyNumberFormat="1" applyFont="1" applyFill="1" applyBorder="1" applyAlignment="1">
      <alignment horizontal="center" vertical="center" wrapText="1"/>
    </xf>
    <xf numFmtId="0" fontId="7" fillId="0" borderId="2" xfId="4" applyFont="1" applyFill="1" applyBorder="1" applyAlignment="1">
      <alignment horizontal="center" vertical="center" wrapText="1"/>
    </xf>
    <xf numFmtId="0" fontId="7" fillId="0" borderId="4" xfId="4" applyFont="1" applyFill="1" applyBorder="1" applyAlignment="1">
      <alignment horizontal="center" vertical="center" wrapText="1"/>
    </xf>
    <xf numFmtId="0" fontId="7" fillId="0" borderId="3" xfId="4" applyFont="1" applyFill="1" applyBorder="1" applyAlignment="1">
      <alignment horizontal="center" vertical="center" wrapText="1"/>
    </xf>
    <xf numFmtId="0" fontId="7" fillId="0" borderId="1" xfId="4" applyFont="1" applyFill="1" applyBorder="1" applyAlignment="1">
      <alignment horizontal="center" vertical="center" wrapText="1"/>
    </xf>
    <xf numFmtId="0" fontId="7" fillId="0" borderId="1" xfId="4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11" fillId="0" borderId="1" xfId="4" applyFont="1" applyFill="1" applyBorder="1" applyAlignment="1">
      <alignment horizontal="left" vertical="center" wrapText="1"/>
    </xf>
    <xf numFmtId="0" fontId="11" fillId="0" borderId="4" xfId="4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11" fillId="0" borderId="2" xfId="3" applyFont="1" applyFill="1" applyBorder="1" applyAlignment="1">
      <alignment horizontal="center" vertical="center" wrapText="1"/>
    </xf>
    <xf numFmtId="0" fontId="11" fillId="0" borderId="3" xfId="3" applyFont="1" applyFill="1" applyBorder="1" applyAlignment="1">
      <alignment horizontal="center" vertical="center" wrapText="1"/>
    </xf>
    <xf numFmtId="0" fontId="11" fillId="2" borderId="2" xfId="3" applyFont="1" applyFill="1" applyBorder="1" applyAlignment="1">
      <alignment horizontal="center" vertical="center" wrapText="1"/>
    </xf>
    <xf numFmtId="0" fontId="11" fillId="2" borderId="3" xfId="3" applyFont="1" applyFill="1" applyBorder="1" applyAlignment="1">
      <alignment horizontal="center" vertical="center" wrapText="1"/>
    </xf>
    <xf numFmtId="0" fontId="11" fillId="2" borderId="2" xfId="3" applyFont="1" applyFill="1" applyBorder="1" applyAlignment="1">
      <alignment horizontal="left" vertical="center" wrapText="1"/>
    </xf>
    <xf numFmtId="0" fontId="11" fillId="2" borderId="3" xfId="3" applyFont="1" applyFill="1" applyBorder="1" applyAlignment="1">
      <alignment horizontal="left" vertical="center" wrapText="1"/>
    </xf>
    <xf numFmtId="0" fontId="15" fillId="0" borderId="0" xfId="1" applyFont="1" applyBorder="1" applyAlignment="1">
      <alignment horizontal="center" wrapText="1"/>
    </xf>
    <xf numFmtId="0" fontId="15" fillId="0" borderId="7" xfId="1" applyFont="1" applyBorder="1" applyAlignment="1">
      <alignment horizontal="center" wrapText="1"/>
    </xf>
    <xf numFmtId="0" fontId="7" fillId="0" borderId="2" xfId="3" applyFont="1" applyFill="1" applyBorder="1" applyAlignment="1">
      <alignment horizontal="center" vertical="center" wrapText="1"/>
    </xf>
    <xf numFmtId="0" fontId="7" fillId="0" borderId="4" xfId="3" applyFont="1" applyFill="1" applyBorder="1" applyAlignment="1">
      <alignment horizontal="center" vertical="center" wrapText="1"/>
    </xf>
    <xf numFmtId="0" fontId="7" fillId="0" borderId="3" xfId="3" applyFont="1" applyFill="1" applyBorder="1" applyAlignment="1">
      <alignment horizontal="center" vertical="center" wrapText="1"/>
    </xf>
    <xf numFmtId="2" fontId="6" fillId="0" borderId="2" xfId="3" applyNumberFormat="1" applyFont="1" applyFill="1" applyBorder="1" applyAlignment="1">
      <alignment horizontal="center" vertical="center"/>
    </xf>
    <xf numFmtId="2" fontId="6" fillId="0" borderId="3" xfId="3" applyNumberFormat="1" applyFont="1" applyFill="1" applyBorder="1" applyAlignment="1">
      <alignment horizontal="center" vertical="center"/>
    </xf>
    <xf numFmtId="14" fontId="11" fillId="0" borderId="2" xfId="3" applyNumberFormat="1" applyFont="1" applyFill="1" applyBorder="1" applyAlignment="1">
      <alignment horizontal="center" vertical="center" wrapText="1"/>
    </xf>
    <xf numFmtId="14" fontId="11" fillId="0" borderId="3" xfId="3" applyNumberFormat="1" applyFont="1" applyFill="1" applyBorder="1" applyAlignment="1">
      <alignment horizontal="center"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0" fontId="11" fillId="2" borderId="9" xfId="0" applyNumberFormat="1" applyFont="1" applyFill="1" applyBorder="1" applyAlignment="1">
      <alignment horizontal="center" vertical="center" wrapText="1"/>
    </xf>
    <xf numFmtId="49" fontId="11" fillId="0" borderId="2" xfId="3" applyNumberFormat="1" applyFont="1" applyFill="1" applyBorder="1" applyAlignment="1">
      <alignment horizontal="center" vertical="center" wrapText="1"/>
    </xf>
    <xf numFmtId="49" fontId="11" fillId="0" borderId="3" xfId="3" applyNumberFormat="1" applyFont="1" applyFill="1" applyBorder="1" applyAlignment="1">
      <alignment horizontal="center" vertical="center" wrapText="1"/>
    </xf>
    <xf numFmtId="0" fontId="11" fillId="2" borderId="3" xfId="0" applyNumberFormat="1" applyFont="1" applyFill="1" applyBorder="1" applyAlignment="1">
      <alignment horizontal="center" vertical="center" wrapText="1"/>
    </xf>
    <xf numFmtId="0" fontId="11" fillId="0" borderId="3" xfId="3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1" fillId="0" borderId="1" xfId="3" applyNumberFormat="1" applyFont="1" applyFill="1" applyBorder="1" applyAlignment="1">
      <alignment horizontal="center" vertical="center" wrapText="1"/>
    </xf>
    <xf numFmtId="0" fontId="11" fillId="0" borderId="2" xfId="3" applyNumberFormat="1" applyFont="1" applyFill="1" applyBorder="1" applyAlignment="1">
      <alignment horizontal="center" vertical="center" wrapText="1"/>
    </xf>
    <xf numFmtId="0" fontId="11" fillId="0" borderId="4" xfId="3" applyNumberFormat="1" applyFont="1" applyFill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49" fontId="11" fillId="0" borderId="12" xfId="3" applyNumberFormat="1" applyFont="1" applyFill="1" applyBorder="1" applyAlignment="1">
      <alignment horizontal="center" vertical="center" wrapText="1"/>
    </xf>
    <xf numFmtId="49" fontId="11" fillId="0" borderId="4" xfId="3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11" fillId="0" borderId="2" xfId="3" applyFont="1" applyFill="1" applyBorder="1" applyAlignment="1">
      <alignment horizontal="center" vertical="center"/>
    </xf>
    <xf numFmtId="0" fontId="11" fillId="0" borderId="3" xfId="3" applyFont="1" applyFill="1" applyBorder="1" applyAlignment="1">
      <alignment horizontal="center" vertical="center"/>
    </xf>
    <xf numFmtId="0" fontId="11" fillId="0" borderId="4" xfId="3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7" fillId="0" borderId="1" xfId="3" applyFont="1" applyBorder="1" applyAlignment="1">
      <alignment horizontal="center" vertical="center" wrapText="1"/>
    </xf>
    <xf numFmtId="0" fontId="11" fillId="0" borderId="12" xfId="3" applyFont="1" applyFill="1" applyBorder="1" applyAlignment="1">
      <alignment horizontal="center" vertical="center"/>
    </xf>
    <xf numFmtId="0" fontId="11" fillId="0" borderId="9" xfId="3" applyFont="1" applyFill="1" applyBorder="1" applyAlignment="1">
      <alignment horizontal="center" vertical="center"/>
    </xf>
    <xf numFmtId="0" fontId="11" fillId="0" borderId="2" xfId="3" applyFont="1" applyFill="1" applyBorder="1" applyAlignment="1">
      <alignment horizontal="left" vertical="center" wrapText="1" indent="2"/>
    </xf>
    <xf numFmtId="0" fontId="11" fillId="0" borderId="3" xfId="3" applyFont="1" applyFill="1" applyBorder="1" applyAlignment="1">
      <alignment horizontal="left" vertical="center" wrapText="1" indent="2"/>
    </xf>
    <xf numFmtId="14" fontId="11" fillId="0" borderId="2" xfId="3" applyNumberFormat="1" applyFont="1" applyFill="1" applyBorder="1" applyAlignment="1">
      <alignment horizontal="center" vertical="center"/>
    </xf>
    <xf numFmtId="14" fontId="11" fillId="0" borderId="3" xfId="3" applyNumberFormat="1" applyFont="1" applyFill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164" fontId="6" fillId="0" borderId="3" xfId="3" applyNumberFormat="1" applyFont="1" applyBorder="1" applyAlignment="1">
      <alignment horizontal="center" vertical="center"/>
    </xf>
    <xf numFmtId="49" fontId="11" fillId="0" borderId="2" xfId="3" applyNumberFormat="1" applyFont="1" applyFill="1" applyBorder="1" applyAlignment="1">
      <alignment horizontal="center" vertical="center"/>
    </xf>
    <xf numFmtId="49" fontId="11" fillId="0" borderId="3" xfId="3" applyNumberFormat="1" applyFont="1" applyFill="1" applyBorder="1" applyAlignment="1">
      <alignment horizontal="center" vertical="center"/>
    </xf>
    <xf numFmtId="164" fontId="6" fillId="0" borderId="2" xfId="3" applyNumberFormat="1" applyFont="1" applyFill="1" applyBorder="1" applyAlignment="1">
      <alignment horizontal="center" vertical="center"/>
    </xf>
    <xf numFmtId="164" fontId="6" fillId="0" borderId="3" xfId="3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/>
    </xf>
  </cellXfs>
  <cellStyles count="5">
    <cellStyle name="Обычный" xfId="0" builtinId="0"/>
    <cellStyle name="Обычный 2" xfId="1"/>
    <cellStyle name="Обычный_1.3. Акушерство и гинекология (длинный)" xfId="2"/>
    <cellStyle name="Обычный_Приложение 2. Модернизация и стандарты.Длинный" xfId="3"/>
    <cellStyle name="Обычный_Травма_Приложение 2. Модернизация и стандарты.Длинный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89"/>
  <sheetViews>
    <sheetView tabSelected="1" zoomScaleNormal="100" zoomScaleSheetLayoutView="80" workbookViewId="0">
      <selection sqref="A1:B4"/>
    </sheetView>
  </sheetViews>
  <sheetFormatPr defaultRowHeight="15.75" x14ac:dyDescent="0.25"/>
  <cols>
    <col min="1" max="1" width="12.85546875" style="27" customWidth="1"/>
    <col min="2" max="2" width="87.7109375" style="28" customWidth="1"/>
    <col min="3" max="3" width="38" style="7" customWidth="1"/>
    <col min="4" max="4" width="12.85546875" style="3" customWidth="1"/>
    <col min="5" max="5" width="11.140625" style="3" customWidth="1"/>
    <col min="6" max="6" width="11.28515625" style="29" customWidth="1"/>
    <col min="7" max="7" width="10.140625" style="26" customWidth="1"/>
    <col min="8" max="9" width="10.140625" style="3" customWidth="1"/>
    <col min="10" max="16384" width="9.140625" style="3"/>
  </cols>
  <sheetData>
    <row r="1" spans="1:9" ht="18.75" customHeight="1" x14ac:dyDescent="0.2">
      <c r="A1" s="233" t="s">
        <v>244</v>
      </c>
      <c r="B1" s="233"/>
      <c r="C1" s="1"/>
      <c r="D1" s="2" t="s">
        <v>1068</v>
      </c>
      <c r="E1" s="2" t="s">
        <v>1066</v>
      </c>
      <c r="F1" s="2" t="s">
        <v>707</v>
      </c>
      <c r="G1" s="3"/>
    </row>
    <row r="2" spans="1:9" ht="22.5" customHeight="1" x14ac:dyDescent="0.2">
      <c r="A2" s="233"/>
      <c r="B2" s="233"/>
      <c r="C2" s="4" t="s">
        <v>718</v>
      </c>
      <c r="D2" s="187"/>
      <c r="E2" s="182"/>
      <c r="F2" s="182"/>
      <c r="G2" s="3"/>
    </row>
    <row r="3" spans="1:9" ht="12.75" customHeight="1" x14ac:dyDescent="0.2">
      <c r="A3" s="233"/>
      <c r="B3" s="233"/>
      <c r="C3" s="5" t="s">
        <v>487</v>
      </c>
      <c r="D3" s="188"/>
      <c r="E3" s="182"/>
      <c r="F3" s="182"/>
      <c r="G3" s="3"/>
    </row>
    <row r="4" spans="1:9" ht="12.75" customHeight="1" x14ac:dyDescent="0.2">
      <c r="A4" s="234"/>
      <c r="B4" s="234"/>
      <c r="C4" s="6" t="s">
        <v>808</v>
      </c>
      <c r="D4" s="206"/>
      <c r="E4" s="182"/>
      <c r="F4" s="182"/>
      <c r="G4" s="3"/>
    </row>
    <row r="5" spans="1:9" s="7" customFormat="1" ht="45" customHeight="1" x14ac:dyDescent="0.2">
      <c r="A5" s="227" t="s">
        <v>606</v>
      </c>
      <c r="B5" s="227" t="s">
        <v>240</v>
      </c>
      <c r="C5" s="227" t="s">
        <v>241</v>
      </c>
      <c r="D5" s="211" t="s">
        <v>242</v>
      </c>
      <c r="E5" s="211"/>
      <c r="F5" s="211"/>
      <c r="G5" s="212" t="s">
        <v>1069</v>
      </c>
      <c r="H5" s="212" t="s">
        <v>1067</v>
      </c>
      <c r="I5" s="212" t="s">
        <v>709</v>
      </c>
    </row>
    <row r="6" spans="1:9" s="7" customFormat="1" ht="21" customHeight="1" x14ac:dyDescent="0.2">
      <c r="A6" s="227"/>
      <c r="B6" s="227"/>
      <c r="C6" s="228"/>
      <c r="D6" s="69" t="s">
        <v>1068</v>
      </c>
      <c r="E6" s="69" t="s">
        <v>1066</v>
      </c>
      <c r="F6" s="67" t="s">
        <v>707</v>
      </c>
      <c r="G6" s="212"/>
      <c r="H6" s="212"/>
      <c r="I6" s="212"/>
    </row>
    <row r="7" spans="1:9" s="7" customFormat="1" ht="25.5" x14ac:dyDescent="0.2">
      <c r="A7" s="227"/>
      <c r="B7" s="227"/>
      <c r="C7" s="228"/>
      <c r="D7" s="16" t="s">
        <v>243</v>
      </c>
      <c r="E7" s="16" t="s">
        <v>243</v>
      </c>
      <c r="F7" s="70" t="s">
        <v>243</v>
      </c>
      <c r="G7" s="212"/>
      <c r="H7" s="212"/>
      <c r="I7" s="212"/>
    </row>
    <row r="8" spans="1:9" s="14" customFormat="1" ht="12.75" x14ac:dyDescent="0.2">
      <c r="A8" s="10">
        <v>1</v>
      </c>
      <c r="B8" s="11">
        <v>2</v>
      </c>
      <c r="C8" s="9">
        <v>3</v>
      </c>
      <c r="D8" s="12">
        <v>4</v>
      </c>
      <c r="E8" s="12">
        <v>5</v>
      </c>
      <c r="F8" s="8">
        <v>6</v>
      </c>
      <c r="G8" s="13">
        <v>7</v>
      </c>
      <c r="H8" s="13">
        <v>8</v>
      </c>
      <c r="I8" s="13">
        <v>9</v>
      </c>
    </row>
    <row r="9" spans="1:9" x14ac:dyDescent="0.2">
      <c r="A9" s="215" t="s">
        <v>454</v>
      </c>
      <c r="B9" s="222" t="s">
        <v>678</v>
      </c>
      <c r="C9" s="9" t="s">
        <v>437</v>
      </c>
      <c r="D9" s="177"/>
      <c r="E9" s="177"/>
      <c r="F9" s="66"/>
      <c r="G9" s="189">
        <f>IFERROR(D9*10000/D2,0)</f>
        <v>0</v>
      </c>
      <c r="H9" s="189">
        <f>IFERROR(E9*10000/E2,0)</f>
        <v>0</v>
      </c>
      <c r="I9" s="189">
        <f>IFERROR(F9*10000/F2,0)</f>
        <v>0</v>
      </c>
    </row>
    <row r="10" spans="1:9" x14ac:dyDescent="0.2">
      <c r="A10" s="216"/>
      <c r="B10" s="223"/>
      <c r="C10" s="9" t="s">
        <v>413</v>
      </c>
      <c r="D10" s="177"/>
      <c r="E10" s="177"/>
      <c r="F10" s="66"/>
      <c r="G10" s="189" t="e">
        <f>D9*100/D10</f>
        <v>#DIV/0!</v>
      </c>
      <c r="H10" s="189" t="e">
        <f>E9*100/E10</f>
        <v>#DIV/0!</v>
      </c>
      <c r="I10" s="189" t="e">
        <f>F9*100/F10</f>
        <v>#DIV/0!</v>
      </c>
    </row>
    <row r="11" spans="1:9" x14ac:dyDescent="0.2">
      <c r="A11" s="215" t="s">
        <v>456</v>
      </c>
      <c r="B11" s="222" t="s">
        <v>679</v>
      </c>
      <c r="C11" s="9" t="s">
        <v>437</v>
      </c>
      <c r="D11" s="177"/>
      <c r="E11" s="177"/>
      <c r="F11" s="66"/>
      <c r="G11" s="189" t="e">
        <f>D11*10000/D2</f>
        <v>#DIV/0!</v>
      </c>
      <c r="H11" s="189" t="e">
        <f>E11*10000/E2</f>
        <v>#DIV/0!</v>
      </c>
      <c r="I11" s="189" t="e">
        <f>F11*10000/F2</f>
        <v>#DIV/0!</v>
      </c>
    </row>
    <row r="12" spans="1:9" x14ac:dyDescent="0.2">
      <c r="A12" s="216"/>
      <c r="B12" s="223"/>
      <c r="C12" s="9" t="s">
        <v>414</v>
      </c>
      <c r="D12" s="177"/>
      <c r="E12" s="177"/>
      <c r="F12" s="66"/>
      <c r="G12" s="189" t="e">
        <f>D11*100/D12</f>
        <v>#DIV/0!</v>
      </c>
      <c r="H12" s="189" t="e">
        <f>E11*100/E12</f>
        <v>#DIV/0!</v>
      </c>
      <c r="I12" s="189" t="e">
        <f>F11*100/F12</f>
        <v>#DIV/0!</v>
      </c>
    </row>
    <row r="13" spans="1:9" x14ac:dyDescent="0.2">
      <c r="A13" s="215" t="s">
        <v>457</v>
      </c>
      <c r="B13" s="222" t="s">
        <v>676</v>
      </c>
      <c r="C13" s="9" t="s">
        <v>437</v>
      </c>
      <c r="D13" s="177"/>
      <c r="E13" s="177"/>
      <c r="F13" s="66"/>
      <c r="G13" s="189" t="e">
        <f>D13*10000/D2</f>
        <v>#DIV/0!</v>
      </c>
      <c r="H13" s="189" t="e">
        <f>E13*10000/E2</f>
        <v>#DIV/0!</v>
      </c>
      <c r="I13" s="189" t="e">
        <f>F13*10000/F2</f>
        <v>#DIV/0!</v>
      </c>
    </row>
    <row r="14" spans="1:9" x14ac:dyDescent="0.2">
      <c r="A14" s="216"/>
      <c r="B14" s="223"/>
      <c r="C14" s="9" t="s">
        <v>414</v>
      </c>
      <c r="D14" s="177"/>
      <c r="E14" s="177"/>
      <c r="F14" s="66"/>
      <c r="G14" s="189" t="e">
        <f>D13*100/D14</f>
        <v>#DIV/0!</v>
      </c>
      <c r="H14" s="189" t="e">
        <f>E13*100/E14</f>
        <v>#DIV/0!</v>
      </c>
      <c r="I14" s="189" t="e">
        <f>F13*100/F14</f>
        <v>#DIV/0!</v>
      </c>
    </row>
    <row r="15" spans="1:9" x14ac:dyDescent="0.2">
      <c r="A15" s="215" t="s">
        <v>458</v>
      </c>
      <c r="B15" s="222" t="s">
        <v>680</v>
      </c>
      <c r="C15" s="9" t="s">
        <v>437</v>
      </c>
      <c r="D15" s="177"/>
      <c r="E15" s="177"/>
      <c r="F15" s="66"/>
      <c r="G15" s="189" t="e">
        <f>D15*10000/D2</f>
        <v>#DIV/0!</v>
      </c>
      <c r="H15" s="189" t="e">
        <f>E15*10000/E2</f>
        <v>#DIV/0!</v>
      </c>
      <c r="I15" s="189" t="e">
        <f>F15*10000/F2</f>
        <v>#DIV/0!</v>
      </c>
    </row>
    <row r="16" spans="1:9" ht="22.5" x14ac:dyDescent="0.2">
      <c r="A16" s="216"/>
      <c r="B16" s="223"/>
      <c r="C16" s="9" t="s">
        <v>415</v>
      </c>
      <c r="D16" s="177"/>
      <c r="E16" s="177"/>
      <c r="F16" s="66"/>
      <c r="G16" s="189" t="e">
        <f>D15*100/D16</f>
        <v>#DIV/0!</v>
      </c>
      <c r="H16" s="189" t="e">
        <f>E15*100/E16</f>
        <v>#DIV/0!</v>
      </c>
      <c r="I16" s="189" t="e">
        <f>F15*100/F16</f>
        <v>#DIV/0!</v>
      </c>
    </row>
    <row r="17" spans="1:9" x14ac:dyDescent="0.2">
      <c r="A17" s="215" t="s">
        <v>721</v>
      </c>
      <c r="B17" s="213" t="s">
        <v>722</v>
      </c>
      <c r="C17" s="9" t="s">
        <v>437</v>
      </c>
      <c r="D17" s="177"/>
      <c r="E17" s="177"/>
      <c r="F17" s="66"/>
      <c r="G17" s="189">
        <f>D17</f>
        <v>0</v>
      </c>
      <c r="H17" s="189">
        <f>E17</f>
        <v>0</v>
      </c>
      <c r="I17" s="189">
        <f>F17</f>
        <v>0</v>
      </c>
    </row>
    <row r="18" spans="1:9" ht="22.5" x14ac:dyDescent="0.2">
      <c r="A18" s="216"/>
      <c r="B18" s="214"/>
      <c r="C18" s="9" t="s">
        <v>415</v>
      </c>
      <c r="D18" s="177"/>
      <c r="E18" s="177"/>
      <c r="F18" s="66"/>
      <c r="G18" s="189" t="e">
        <f>D17*100/D18</f>
        <v>#DIV/0!</v>
      </c>
      <c r="H18" s="189" t="e">
        <f>E17*100/E18</f>
        <v>#DIV/0!</v>
      </c>
      <c r="I18" s="189" t="e">
        <f>F17*100/F18</f>
        <v>#DIV/0!</v>
      </c>
    </row>
    <row r="19" spans="1:9" x14ac:dyDescent="0.2">
      <c r="A19" s="215" t="s">
        <v>459</v>
      </c>
      <c r="B19" s="222" t="s">
        <v>681</v>
      </c>
      <c r="C19" s="9" t="s">
        <v>437</v>
      </c>
      <c r="D19" s="177"/>
      <c r="E19" s="177"/>
      <c r="F19" s="66"/>
      <c r="G19" s="189" t="e">
        <f>D19*10000/D2</f>
        <v>#DIV/0!</v>
      </c>
      <c r="H19" s="189" t="e">
        <f>E19*10000/E2</f>
        <v>#DIV/0!</v>
      </c>
      <c r="I19" s="189" t="e">
        <f>F19*10000/F2</f>
        <v>#DIV/0!</v>
      </c>
    </row>
    <row r="20" spans="1:9" x14ac:dyDescent="0.2">
      <c r="A20" s="216"/>
      <c r="B20" s="223"/>
      <c r="C20" s="9" t="s">
        <v>413</v>
      </c>
      <c r="D20" s="177"/>
      <c r="E20" s="177"/>
      <c r="F20" s="66"/>
      <c r="G20" s="189" t="e">
        <f>D19*100/D20</f>
        <v>#DIV/0!</v>
      </c>
      <c r="H20" s="189" t="e">
        <f>E19*100/E20</f>
        <v>#DIV/0!</v>
      </c>
      <c r="I20" s="189" t="e">
        <f>F19*100/F20</f>
        <v>#DIV/0!</v>
      </c>
    </row>
    <row r="21" spans="1:9" x14ac:dyDescent="0.2">
      <c r="A21" s="215" t="s">
        <v>460</v>
      </c>
      <c r="B21" s="222" t="s">
        <v>682</v>
      </c>
      <c r="C21" s="9" t="s">
        <v>437</v>
      </c>
      <c r="D21" s="177"/>
      <c r="E21" s="177"/>
      <c r="F21" s="66"/>
      <c r="G21" s="189">
        <f>D21</f>
        <v>0</v>
      </c>
      <c r="H21" s="189">
        <f>E21</f>
        <v>0</v>
      </c>
      <c r="I21" s="189">
        <f>F21</f>
        <v>0</v>
      </c>
    </row>
    <row r="22" spans="1:9" ht="36.75" customHeight="1" x14ac:dyDescent="0.2">
      <c r="A22" s="216"/>
      <c r="B22" s="226"/>
      <c r="C22" s="9" t="s">
        <v>414</v>
      </c>
      <c r="D22" s="177"/>
      <c r="E22" s="177"/>
      <c r="F22" s="66"/>
      <c r="G22" s="189" t="e">
        <f>D21*100/D22</f>
        <v>#DIV/0!</v>
      </c>
      <c r="H22" s="189" t="e">
        <f>E21*100/E22</f>
        <v>#DIV/0!</v>
      </c>
      <c r="I22" s="189" t="e">
        <f>F21*100/F22</f>
        <v>#DIV/0!</v>
      </c>
    </row>
    <row r="23" spans="1:9" ht="31.5" customHeight="1" x14ac:dyDescent="0.2">
      <c r="A23" s="217" t="s">
        <v>461</v>
      </c>
      <c r="B23" s="225" t="s">
        <v>683</v>
      </c>
      <c r="C23" s="15" t="s">
        <v>437</v>
      </c>
      <c r="D23" s="177"/>
      <c r="E23" s="177"/>
      <c r="F23" s="66"/>
      <c r="G23" s="189">
        <f>D23</f>
        <v>0</v>
      </c>
      <c r="H23" s="189">
        <f>E23</f>
        <v>0</v>
      </c>
      <c r="I23" s="189">
        <f>F23</f>
        <v>0</v>
      </c>
    </row>
    <row r="24" spans="1:9" ht="28.5" customHeight="1" x14ac:dyDescent="0.2">
      <c r="A24" s="218"/>
      <c r="B24" s="225"/>
      <c r="C24" s="15" t="s">
        <v>414</v>
      </c>
      <c r="D24" s="177"/>
      <c r="E24" s="177"/>
      <c r="F24" s="66"/>
      <c r="G24" s="189" t="e">
        <f>D23*100/D24</f>
        <v>#DIV/0!</v>
      </c>
      <c r="H24" s="189" t="e">
        <f>E23*100/E24</f>
        <v>#DIV/0!</v>
      </c>
      <c r="I24" s="189" t="e">
        <f>F23*100/F24</f>
        <v>#DIV/0!</v>
      </c>
    </row>
    <row r="25" spans="1:9" x14ac:dyDescent="0.2">
      <c r="A25" s="215" t="s">
        <v>462</v>
      </c>
      <c r="B25" s="226" t="s">
        <v>53</v>
      </c>
      <c r="C25" s="9" t="s">
        <v>33</v>
      </c>
      <c r="D25" s="177"/>
      <c r="E25" s="177"/>
      <c r="F25" s="66"/>
      <c r="G25" s="189">
        <f>D25</f>
        <v>0</v>
      </c>
      <c r="H25" s="189">
        <f>E25</f>
        <v>0</v>
      </c>
      <c r="I25" s="189">
        <f>F25</f>
        <v>0</v>
      </c>
    </row>
    <row r="26" spans="1:9" ht="22.5" x14ac:dyDescent="0.2">
      <c r="A26" s="216"/>
      <c r="B26" s="223"/>
      <c r="C26" s="9" t="s">
        <v>418</v>
      </c>
      <c r="D26" s="177"/>
      <c r="E26" s="177"/>
      <c r="F26" s="66"/>
      <c r="G26" s="189" t="e">
        <f>D25*100/D26</f>
        <v>#DIV/0!</v>
      </c>
      <c r="H26" s="189" t="e">
        <f>E25*100/E26</f>
        <v>#DIV/0!</v>
      </c>
      <c r="I26" s="189" t="e">
        <f>F25*100/F26</f>
        <v>#DIV/0!</v>
      </c>
    </row>
    <row r="27" spans="1:9" x14ac:dyDescent="0.2">
      <c r="A27" s="215" t="s">
        <v>463</v>
      </c>
      <c r="B27" s="222" t="s">
        <v>54</v>
      </c>
      <c r="C27" s="9" t="s">
        <v>33</v>
      </c>
      <c r="D27" s="177"/>
      <c r="E27" s="177"/>
      <c r="F27" s="66"/>
      <c r="G27" s="189">
        <f>D27</f>
        <v>0</v>
      </c>
      <c r="H27" s="189">
        <f>E27</f>
        <v>0</v>
      </c>
      <c r="I27" s="189">
        <f>F27</f>
        <v>0</v>
      </c>
    </row>
    <row r="28" spans="1:9" ht="22.5" x14ac:dyDescent="0.2">
      <c r="A28" s="216"/>
      <c r="B28" s="223"/>
      <c r="C28" s="9" t="s">
        <v>416</v>
      </c>
      <c r="D28" s="177"/>
      <c r="E28" s="177"/>
      <c r="F28" s="66"/>
      <c r="G28" s="189" t="e">
        <f>D27*100/D28</f>
        <v>#DIV/0!</v>
      </c>
      <c r="H28" s="189" t="e">
        <f>E27*100/E28</f>
        <v>#DIV/0!</v>
      </c>
      <c r="I28" s="189" t="e">
        <f>F27*100/F28</f>
        <v>#DIV/0!</v>
      </c>
    </row>
    <row r="29" spans="1:9" x14ac:dyDescent="0.2">
      <c r="A29" s="215" t="s">
        <v>464</v>
      </c>
      <c r="B29" s="222" t="s">
        <v>55</v>
      </c>
      <c r="C29" s="9" t="s">
        <v>33</v>
      </c>
      <c r="D29" s="177"/>
      <c r="E29" s="177"/>
      <c r="F29" s="66"/>
      <c r="G29" s="189">
        <f>D29</f>
        <v>0</v>
      </c>
      <c r="H29" s="189">
        <f>E29</f>
        <v>0</v>
      </c>
      <c r="I29" s="189">
        <f>F29</f>
        <v>0</v>
      </c>
    </row>
    <row r="30" spans="1:9" ht="22.5" x14ac:dyDescent="0.2">
      <c r="A30" s="216"/>
      <c r="B30" s="223"/>
      <c r="C30" s="9" t="s">
        <v>417</v>
      </c>
      <c r="D30" s="177"/>
      <c r="E30" s="177"/>
      <c r="F30" s="66"/>
      <c r="G30" s="189" t="e">
        <f>D29*100/D30</f>
        <v>#DIV/0!</v>
      </c>
      <c r="H30" s="189" t="e">
        <f>E29*100/E30</f>
        <v>#DIV/0!</v>
      </c>
      <c r="I30" s="189" t="e">
        <f>F29*100/F30</f>
        <v>#DIV/0!</v>
      </c>
    </row>
    <row r="31" spans="1:9" x14ac:dyDescent="0.2">
      <c r="A31" s="215" t="s">
        <v>465</v>
      </c>
      <c r="B31" s="219" t="s">
        <v>248</v>
      </c>
      <c r="C31" s="9" t="s">
        <v>432</v>
      </c>
      <c r="D31" s="177"/>
      <c r="E31" s="177"/>
      <c r="F31" s="66"/>
      <c r="G31" s="209" t="e">
        <f>D31/D32</f>
        <v>#DIV/0!</v>
      </c>
      <c r="H31" s="209" t="e">
        <f>E31/E32</f>
        <v>#DIV/0!</v>
      </c>
      <c r="I31" s="209" t="e">
        <f>F31/F32</f>
        <v>#DIV/0!</v>
      </c>
    </row>
    <row r="32" spans="1:9" x14ac:dyDescent="0.2">
      <c r="A32" s="216"/>
      <c r="B32" s="221"/>
      <c r="C32" s="9" t="s">
        <v>440</v>
      </c>
      <c r="D32" s="177"/>
      <c r="E32" s="177"/>
      <c r="F32" s="66"/>
      <c r="G32" s="210"/>
      <c r="H32" s="210"/>
      <c r="I32" s="210"/>
    </row>
    <row r="33" spans="1:9" x14ac:dyDescent="0.2">
      <c r="A33" s="215" t="s">
        <v>466</v>
      </c>
      <c r="B33" s="222" t="s">
        <v>249</v>
      </c>
      <c r="C33" s="9" t="s">
        <v>33</v>
      </c>
      <c r="D33" s="177"/>
      <c r="E33" s="177"/>
      <c r="F33" s="66"/>
      <c r="G33" s="189" t="e">
        <f>D33*1000/D34</f>
        <v>#DIV/0!</v>
      </c>
      <c r="H33" s="189" t="e">
        <f>E33*1000/E34</f>
        <v>#DIV/0!</v>
      </c>
      <c r="I33" s="189" t="e">
        <f>F33*1000/F34</f>
        <v>#DIV/0!</v>
      </c>
    </row>
    <row r="34" spans="1:9" ht="22.5" x14ac:dyDescent="0.2">
      <c r="A34" s="216"/>
      <c r="B34" s="223"/>
      <c r="C34" s="9" t="s">
        <v>419</v>
      </c>
      <c r="D34" s="177"/>
      <c r="E34" s="177"/>
      <c r="F34" s="66"/>
      <c r="G34" s="189" t="e">
        <f>D33*100/D34</f>
        <v>#DIV/0!</v>
      </c>
      <c r="H34" s="189" t="e">
        <f>E33*100/E34</f>
        <v>#DIV/0!</v>
      </c>
      <c r="I34" s="189" t="e">
        <f>F33*100/F34</f>
        <v>#DIV/0!</v>
      </c>
    </row>
    <row r="35" spans="1:9" ht="20.25" customHeight="1" x14ac:dyDescent="0.2">
      <c r="A35" s="215" t="s">
        <v>467</v>
      </c>
      <c r="B35" s="222" t="s">
        <v>250</v>
      </c>
      <c r="C35" s="9" t="s">
        <v>433</v>
      </c>
      <c r="D35" s="177"/>
      <c r="E35" s="177"/>
      <c r="F35" s="66"/>
      <c r="G35" s="189" t="e">
        <f>D35*1000/D2</f>
        <v>#DIV/0!</v>
      </c>
      <c r="H35" s="189" t="e">
        <f>E35*1000/E2</f>
        <v>#DIV/0!</v>
      </c>
      <c r="I35" s="189" t="e">
        <f>F35*1000/F2</f>
        <v>#DIV/0!</v>
      </c>
    </row>
    <row r="36" spans="1:9" ht="18.75" customHeight="1" x14ac:dyDescent="0.2">
      <c r="A36" s="216"/>
      <c r="B36" s="224"/>
      <c r="C36" s="9" t="s">
        <v>420</v>
      </c>
      <c r="D36" s="177"/>
      <c r="E36" s="177"/>
      <c r="F36" s="66"/>
      <c r="G36" s="189" t="e">
        <f>D35*100/D36</f>
        <v>#DIV/0!</v>
      </c>
      <c r="H36" s="189" t="e">
        <f>E35*100/E36</f>
        <v>#DIV/0!</v>
      </c>
      <c r="I36" s="189" t="e">
        <f>F35*100/F36</f>
        <v>#DIV/0!</v>
      </c>
    </row>
    <row r="37" spans="1:9" x14ac:dyDescent="0.2">
      <c r="A37" s="215" t="s">
        <v>468</v>
      </c>
      <c r="B37" s="222" t="s">
        <v>251</v>
      </c>
      <c r="C37" s="9" t="s">
        <v>434</v>
      </c>
      <c r="D37" s="177"/>
      <c r="E37" s="177"/>
      <c r="F37" s="66"/>
      <c r="G37" s="189" t="e">
        <f>D37*1000/D2</f>
        <v>#DIV/0!</v>
      </c>
      <c r="H37" s="189" t="e">
        <f>E37*1000/E2</f>
        <v>#DIV/0!</v>
      </c>
      <c r="I37" s="189" t="e">
        <f>F37*1000/F2</f>
        <v>#DIV/0!</v>
      </c>
    </row>
    <row r="38" spans="1:9" ht="22.5" x14ac:dyDescent="0.2">
      <c r="A38" s="216"/>
      <c r="B38" s="223"/>
      <c r="C38" s="9" t="s">
        <v>420</v>
      </c>
      <c r="D38" s="177"/>
      <c r="E38" s="177"/>
      <c r="F38" s="66"/>
      <c r="G38" s="189" t="e">
        <f>D37*100/D38</f>
        <v>#DIV/0!</v>
      </c>
      <c r="H38" s="189" t="e">
        <f>E37*100/E38</f>
        <v>#DIV/0!</v>
      </c>
      <c r="I38" s="189" t="e">
        <f>F37*100/F38</f>
        <v>#DIV/0!</v>
      </c>
    </row>
    <row r="39" spans="1:9" x14ac:dyDescent="0.2">
      <c r="A39" s="215" t="s">
        <v>469</v>
      </c>
      <c r="B39" s="222" t="s">
        <v>252</v>
      </c>
      <c r="C39" s="9" t="s">
        <v>34</v>
      </c>
      <c r="D39" s="177"/>
      <c r="E39" s="177"/>
      <c r="F39" s="66"/>
      <c r="G39" s="189">
        <f>D39</f>
        <v>0</v>
      </c>
      <c r="H39" s="189">
        <f>E39</f>
        <v>0</v>
      </c>
      <c r="I39" s="189">
        <f>F39</f>
        <v>0</v>
      </c>
    </row>
    <row r="40" spans="1:9" ht="22.5" x14ac:dyDescent="0.2">
      <c r="A40" s="216"/>
      <c r="B40" s="226"/>
      <c r="C40" s="9" t="s">
        <v>421</v>
      </c>
      <c r="D40" s="177"/>
      <c r="E40" s="177"/>
      <c r="F40" s="66"/>
      <c r="G40" s="189" t="e">
        <f>D40/1000/G39</f>
        <v>#DIV/0!</v>
      </c>
      <c r="H40" s="189" t="e">
        <f>E40*1000/H39</f>
        <v>#DIV/0!</v>
      </c>
      <c r="I40" s="189" t="e">
        <f>F40*1000/I39</f>
        <v>#DIV/0!</v>
      </c>
    </row>
    <row r="41" spans="1:9" x14ac:dyDescent="0.2">
      <c r="A41" s="215" t="s">
        <v>470</v>
      </c>
      <c r="B41" s="219" t="s">
        <v>253</v>
      </c>
      <c r="C41" s="9" t="s">
        <v>455</v>
      </c>
      <c r="D41" s="177"/>
      <c r="E41" s="177"/>
      <c r="F41" s="66"/>
      <c r="G41" s="189">
        <f>D41</f>
        <v>0</v>
      </c>
      <c r="H41" s="189">
        <f>E41</f>
        <v>0</v>
      </c>
      <c r="I41" s="189">
        <f>F41</f>
        <v>0</v>
      </c>
    </row>
    <row r="42" spans="1:9" x14ac:dyDescent="0.2">
      <c r="A42" s="231"/>
      <c r="B42" s="220"/>
      <c r="C42" s="9" t="s">
        <v>453</v>
      </c>
      <c r="D42" s="177"/>
      <c r="E42" s="177"/>
      <c r="F42" s="66"/>
      <c r="G42" s="209" t="e">
        <f>D42*100/D43</f>
        <v>#DIV/0!</v>
      </c>
      <c r="H42" s="209" t="e">
        <f>E42*100/E43</f>
        <v>#DIV/0!</v>
      </c>
      <c r="I42" s="209" t="e">
        <f>F42*100/F43</f>
        <v>#DIV/0!</v>
      </c>
    </row>
    <row r="43" spans="1:9" x14ac:dyDescent="0.2">
      <c r="A43" s="216"/>
      <c r="B43" s="221"/>
      <c r="C43" s="9" t="s">
        <v>626</v>
      </c>
      <c r="D43" s="177"/>
      <c r="E43" s="177"/>
      <c r="F43" s="66"/>
      <c r="G43" s="210"/>
      <c r="H43" s="210"/>
      <c r="I43" s="210"/>
    </row>
    <row r="44" spans="1:9" ht="33.75" x14ac:dyDescent="0.2">
      <c r="A44" s="215" t="s">
        <v>471</v>
      </c>
      <c r="B44" s="222" t="s">
        <v>254</v>
      </c>
      <c r="C44" s="9" t="s">
        <v>655</v>
      </c>
      <c r="D44" s="177"/>
      <c r="E44" s="177"/>
      <c r="F44" s="66"/>
      <c r="G44" s="189">
        <f>D44</f>
        <v>0</v>
      </c>
      <c r="H44" s="189">
        <f>E44</f>
        <v>0</v>
      </c>
      <c r="I44" s="189">
        <f>F44</f>
        <v>0</v>
      </c>
    </row>
    <row r="45" spans="1:9" ht="22.5" x14ac:dyDescent="0.2">
      <c r="A45" s="216"/>
      <c r="B45" s="223"/>
      <c r="C45" s="9" t="s">
        <v>652</v>
      </c>
      <c r="D45" s="177"/>
      <c r="E45" s="177"/>
      <c r="F45" s="66"/>
      <c r="G45" s="189" t="e">
        <f>D44*100/D45</f>
        <v>#DIV/0!</v>
      </c>
      <c r="H45" s="189" t="e">
        <f>E44*100/E45</f>
        <v>#DIV/0!</v>
      </c>
      <c r="I45" s="189" t="e">
        <f>F44*100/F45</f>
        <v>#DIV/0!</v>
      </c>
    </row>
    <row r="46" spans="1:9" ht="33.75" x14ac:dyDescent="0.2">
      <c r="A46" s="215" t="s">
        <v>472</v>
      </c>
      <c r="B46" s="222" t="s">
        <v>255</v>
      </c>
      <c r="C46" s="9" t="s">
        <v>658</v>
      </c>
      <c r="D46" s="177"/>
      <c r="E46" s="177"/>
      <c r="F46" s="66"/>
      <c r="G46" s="189">
        <f>D46</f>
        <v>0</v>
      </c>
      <c r="H46" s="189">
        <f>E46</f>
        <v>0</v>
      </c>
      <c r="I46" s="189">
        <f>F46</f>
        <v>0</v>
      </c>
    </row>
    <row r="47" spans="1:9" ht="22.5" x14ac:dyDescent="0.2">
      <c r="A47" s="216"/>
      <c r="B47" s="223"/>
      <c r="C47" s="9" t="s">
        <v>659</v>
      </c>
      <c r="D47" s="177"/>
      <c r="E47" s="177"/>
      <c r="F47" s="66"/>
      <c r="G47" s="189" t="e">
        <f>D46*100/D47</f>
        <v>#DIV/0!</v>
      </c>
      <c r="H47" s="189" t="e">
        <f>E46*100/E47</f>
        <v>#DIV/0!</v>
      </c>
      <c r="I47" s="189" t="e">
        <f>F46*100/F47</f>
        <v>#DIV/0!</v>
      </c>
    </row>
    <row r="48" spans="1:9" ht="33.75" x14ac:dyDescent="0.2">
      <c r="A48" s="215" t="s">
        <v>473</v>
      </c>
      <c r="B48" s="222" t="s">
        <v>256</v>
      </c>
      <c r="C48" s="9" t="s">
        <v>675</v>
      </c>
      <c r="D48" s="177"/>
      <c r="E48" s="177"/>
      <c r="F48" s="66"/>
      <c r="G48" s="189">
        <f>D48</f>
        <v>0</v>
      </c>
      <c r="H48" s="189">
        <f>E48</f>
        <v>0</v>
      </c>
      <c r="I48" s="189">
        <f>F48</f>
        <v>0</v>
      </c>
    </row>
    <row r="49" spans="1:9" ht="22.5" x14ac:dyDescent="0.2">
      <c r="A49" s="216"/>
      <c r="B49" s="223"/>
      <c r="C49" s="9" t="s">
        <v>674</v>
      </c>
      <c r="D49" s="177"/>
      <c r="E49" s="177"/>
      <c r="F49" s="66"/>
      <c r="G49" s="189" t="e">
        <f>D48*100/D49</f>
        <v>#DIV/0!</v>
      </c>
      <c r="H49" s="189" t="e">
        <f>E48*100/E49</f>
        <v>#DIV/0!</v>
      </c>
      <c r="I49" s="189" t="e">
        <f>F48*100/F49</f>
        <v>#DIV/0!</v>
      </c>
    </row>
    <row r="50" spans="1:9" x14ac:dyDescent="0.2">
      <c r="A50" s="215" t="s">
        <v>474</v>
      </c>
      <c r="B50" s="222" t="s">
        <v>257</v>
      </c>
      <c r="C50" s="9" t="s">
        <v>422</v>
      </c>
      <c r="D50" s="177"/>
      <c r="E50" s="177"/>
      <c r="F50" s="66"/>
      <c r="G50" s="189" t="e">
        <f>D50*10000/D2</f>
        <v>#DIV/0!</v>
      </c>
      <c r="H50" s="189" t="e">
        <f>E50*10000/E2</f>
        <v>#DIV/0!</v>
      </c>
      <c r="I50" s="189" t="e">
        <f>F50*10000/F2</f>
        <v>#DIV/0!</v>
      </c>
    </row>
    <row r="51" spans="1:9" ht="22.5" x14ac:dyDescent="0.2">
      <c r="A51" s="216"/>
      <c r="B51" s="223"/>
      <c r="C51" s="9" t="s">
        <v>423</v>
      </c>
      <c r="D51" s="177"/>
      <c r="E51" s="177"/>
      <c r="F51" s="66"/>
      <c r="G51" s="189" t="e">
        <f>D50*100/D51</f>
        <v>#DIV/0!</v>
      </c>
      <c r="H51" s="189" t="e">
        <f>E50*100/E51</f>
        <v>#DIV/0!</v>
      </c>
      <c r="I51" s="189" t="e">
        <f>F50*100/F51</f>
        <v>#DIV/0!</v>
      </c>
    </row>
    <row r="52" spans="1:9" ht="32.25" customHeight="1" x14ac:dyDescent="0.2">
      <c r="A52" s="215" t="s">
        <v>475</v>
      </c>
      <c r="B52" s="222" t="s">
        <v>258</v>
      </c>
      <c r="C52" s="9" t="s">
        <v>32</v>
      </c>
      <c r="D52" s="177"/>
      <c r="E52" s="177"/>
      <c r="F52" s="66"/>
      <c r="G52" s="189">
        <f>D52</f>
        <v>0</v>
      </c>
      <c r="H52" s="189">
        <f>E52</f>
        <v>0</v>
      </c>
      <c r="I52" s="189">
        <f>F52</f>
        <v>0</v>
      </c>
    </row>
    <row r="53" spans="1:9" ht="27" customHeight="1" x14ac:dyDescent="0.2">
      <c r="A53" s="216"/>
      <c r="B53" s="223"/>
      <c r="C53" s="9" t="s">
        <v>424</v>
      </c>
      <c r="D53" s="177"/>
      <c r="E53" s="177"/>
      <c r="F53" s="66"/>
      <c r="G53" s="189" t="e">
        <f>D52*100/D53</f>
        <v>#DIV/0!</v>
      </c>
      <c r="H53" s="189" t="e">
        <f>E52*100/E53</f>
        <v>#DIV/0!</v>
      </c>
      <c r="I53" s="189" t="e">
        <f>F52*100/F53</f>
        <v>#DIV/0!</v>
      </c>
    </row>
    <row r="54" spans="1:9" x14ac:dyDescent="0.2">
      <c r="A54" s="215" t="s">
        <v>476</v>
      </c>
      <c r="B54" s="222" t="s">
        <v>259</v>
      </c>
      <c r="C54" s="9" t="s">
        <v>435</v>
      </c>
      <c r="D54" s="177"/>
      <c r="E54" s="177"/>
      <c r="F54" s="66"/>
      <c r="G54" s="189" t="e">
        <f>D54*1000/D55</f>
        <v>#DIV/0!</v>
      </c>
      <c r="H54" s="189" t="e">
        <f>E54*1000/E55</f>
        <v>#DIV/0!</v>
      </c>
      <c r="I54" s="189" t="e">
        <f>F54*1000/F55</f>
        <v>#DIV/0!</v>
      </c>
    </row>
    <row r="55" spans="1:9" ht="22.5" x14ac:dyDescent="0.2">
      <c r="A55" s="216"/>
      <c r="B55" s="223"/>
      <c r="C55" s="9" t="s">
        <v>425</v>
      </c>
      <c r="D55" s="177"/>
      <c r="E55" s="177"/>
      <c r="F55" s="66"/>
      <c r="G55" s="189" t="e">
        <f>D54*100/D55</f>
        <v>#DIV/0!</v>
      </c>
      <c r="H55" s="189" t="e">
        <f>E54*100/E55</f>
        <v>#DIV/0!</v>
      </c>
      <c r="I55" s="189" t="e">
        <f>F54*100/F55</f>
        <v>#DIV/0!</v>
      </c>
    </row>
    <row r="56" spans="1:9" x14ac:dyDescent="0.2">
      <c r="A56" s="215" t="s">
        <v>477</v>
      </c>
      <c r="B56" s="222" t="s">
        <v>260</v>
      </c>
      <c r="C56" s="9" t="s">
        <v>33</v>
      </c>
      <c r="D56" s="177"/>
      <c r="E56" s="177"/>
      <c r="F56" s="66"/>
      <c r="G56" s="189" t="e">
        <f>D56*1000/D57</f>
        <v>#DIV/0!</v>
      </c>
      <c r="H56" s="189" t="e">
        <f>E56*1000/E57</f>
        <v>#DIV/0!</v>
      </c>
      <c r="I56" s="189" t="e">
        <f>F56*1000/F57</f>
        <v>#DIV/0!</v>
      </c>
    </row>
    <row r="57" spans="1:9" ht="33.75" x14ac:dyDescent="0.2">
      <c r="A57" s="216"/>
      <c r="B57" s="223"/>
      <c r="C57" s="9" t="s">
        <v>426</v>
      </c>
      <c r="D57" s="177"/>
      <c r="E57" s="177"/>
      <c r="F57" s="66"/>
      <c r="G57" s="189" t="e">
        <f>D56*100/D57</f>
        <v>#DIV/0!</v>
      </c>
      <c r="H57" s="189" t="e">
        <f>E56*100/E57</f>
        <v>#DIV/0!</v>
      </c>
      <c r="I57" s="189" t="e">
        <f>F56*100/F57</f>
        <v>#DIV/0!</v>
      </c>
    </row>
    <row r="58" spans="1:9" ht="45" x14ac:dyDescent="0.2">
      <c r="A58" s="229" t="s">
        <v>261</v>
      </c>
      <c r="B58" s="222" t="s">
        <v>262</v>
      </c>
      <c r="C58" s="9" t="s">
        <v>706</v>
      </c>
      <c r="D58" s="177"/>
      <c r="E58" s="177"/>
      <c r="F58" s="66"/>
      <c r="G58" s="209" t="e">
        <f>D58/D59</f>
        <v>#DIV/0!</v>
      </c>
      <c r="H58" s="209" t="e">
        <f>E58/E59</f>
        <v>#DIV/0!</v>
      </c>
      <c r="I58" s="209" t="e">
        <f>F58/F59</f>
        <v>#DIV/0!</v>
      </c>
    </row>
    <row r="59" spans="1:9" ht="25.5" x14ac:dyDescent="0.2">
      <c r="A59" s="230"/>
      <c r="B59" s="223"/>
      <c r="C59" s="10" t="s">
        <v>645</v>
      </c>
      <c r="D59" s="177"/>
      <c r="E59" s="177"/>
      <c r="F59" s="66"/>
      <c r="G59" s="210"/>
      <c r="H59" s="210"/>
      <c r="I59" s="210"/>
    </row>
    <row r="60" spans="1:9" x14ac:dyDescent="0.2">
      <c r="A60" s="215" t="s">
        <v>478</v>
      </c>
      <c r="B60" s="222" t="s">
        <v>263</v>
      </c>
      <c r="C60" s="9" t="s">
        <v>436</v>
      </c>
      <c r="D60" s="177"/>
      <c r="E60" s="177"/>
      <c r="F60" s="66"/>
      <c r="G60" s="189" t="e">
        <f>D60*1000/D4</f>
        <v>#DIV/0!</v>
      </c>
      <c r="H60" s="189" t="e">
        <f t="shared" ref="H60:I60" si="0">E60*1000/E4</f>
        <v>#DIV/0!</v>
      </c>
      <c r="I60" s="189" t="e">
        <f t="shared" si="0"/>
        <v>#DIV/0!</v>
      </c>
    </row>
    <row r="61" spans="1:9" ht="22.5" x14ac:dyDescent="0.2">
      <c r="A61" s="216"/>
      <c r="B61" s="223"/>
      <c r="C61" s="9" t="s">
        <v>427</v>
      </c>
      <c r="D61" s="177"/>
      <c r="E61" s="177"/>
      <c r="F61" s="66"/>
      <c r="G61" s="189" t="e">
        <f>D60*100/D61</f>
        <v>#DIV/0!</v>
      </c>
      <c r="H61" s="189" t="e">
        <f>E60*1000/E61</f>
        <v>#DIV/0!</v>
      </c>
      <c r="I61" s="189" t="e">
        <f>F60*1000/F61</f>
        <v>#DIV/0!</v>
      </c>
    </row>
    <row r="62" spans="1:9" x14ac:dyDescent="0.2">
      <c r="A62" s="215" t="s">
        <v>479</v>
      </c>
      <c r="B62" s="222" t="s">
        <v>264</v>
      </c>
      <c r="C62" s="9" t="s">
        <v>33</v>
      </c>
      <c r="D62" s="177"/>
      <c r="E62" s="177"/>
      <c r="F62" s="66"/>
      <c r="G62" s="189" t="e">
        <f>D62*1000/D2</f>
        <v>#DIV/0!</v>
      </c>
      <c r="H62" s="189" t="e">
        <f>E62*1000/E2</f>
        <v>#DIV/0!</v>
      </c>
      <c r="I62" s="189" t="e">
        <f>F62*1000/F2</f>
        <v>#DIV/0!</v>
      </c>
    </row>
    <row r="63" spans="1:9" ht="22.5" x14ac:dyDescent="0.2">
      <c r="A63" s="216"/>
      <c r="B63" s="223"/>
      <c r="C63" s="9" t="s">
        <v>428</v>
      </c>
      <c r="D63" s="177"/>
      <c r="E63" s="177"/>
      <c r="F63" s="66"/>
      <c r="G63" s="189" t="e">
        <f>D62*100/D63</f>
        <v>#DIV/0!</v>
      </c>
      <c r="H63" s="189" t="e">
        <f>E62*1000/E63</f>
        <v>#DIV/0!</v>
      </c>
      <c r="I63" s="189" t="e">
        <f>F62*1000/F63</f>
        <v>#DIV/0!</v>
      </c>
    </row>
    <row r="64" spans="1:9" ht="21" customHeight="1" x14ac:dyDescent="0.2">
      <c r="A64" s="215" t="s">
        <v>480</v>
      </c>
      <c r="B64" s="235" t="s">
        <v>265</v>
      </c>
      <c r="C64" s="9" t="s">
        <v>436</v>
      </c>
      <c r="D64" s="177"/>
      <c r="E64" s="177"/>
      <c r="F64" s="66"/>
      <c r="G64" s="189">
        <f>D64</f>
        <v>0</v>
      </c>
      <c r="H64" s="189">
        <f>E64</f>
        <v>0</v>
      </c>
      <c r="I64" s="189">
        <f>F64</f>
        <v>0</v>
      </c>
    </row>
    <row r="65" spans="1:9" ht="22.5" x14ac:dyDescent="0.2">
      <c r="A65" s="216"/>
      <c r="B65" s="236"/>
      <c r="C65" s="13" t="s">
        <v>429</v>
      </c>
      <c r="D65" s="177"/>
      <c r="E65" s="177"/>
      <c r="F65" s="66"/>
      <c r="G65" s="189" t="e">
        <f>D64*100/D65</f>
        <v>#DIV/0!</v>
      </c>
      <c r="H65" s="189" t="e">
        <f>E64*1000/E65</f>
        <v>#DIV/0!</v>
      </c>
      <c r="I65" s="189" t="e">
        <f>F64*1000/F65</f>
        <v>#DIV/0!</v>
      </c>
    </row>
    <row r="66" spans="1:9" ht="56.25" x14ac:dyDescent="0.2">
      <c r="A66" s="215" t="s">
        <v>481</v>
      </c>
      <c r="B66" s="222" t="s">
        <v>85</v>
      </c>
      <c r="C66" s="9" t="s">
        <v>720</v>
      </c>
      <c r="D66" s="177"/>
      <c r="E66" s="177"/>
      <c r="F66" s="66"/>
      <c r="G66" s="189" t="e">
        <f>D66*10000/D3</f>
        <v>#DIV/0!</v>
      </c>
      <c r="H66" s="189" t="e">
        <f t="shared" ref="H66:I66" si="1">E66*10000/E3</f>
        <v>#DIV/0!</v>
      </c>
      <c r="I66" s="189" t="e">
        <f t="shared" si="1"/>
        <v>#DIV/0!</v>
      </c>
    </row>
    <row r="67" spans="1:9" x14ac:dyDescent="0.2">
      <c r="A67" s="216"/>
      <c r="B67" s="223"/>
      <c r="C67" s="9" t="s">
        <v>430</v>
      </c>
      <c r="D67" s="177"/>
      <c r="E67" s="177"/>
      <c r="F67" s="66"/>
      <c r="G67" s="189" t="e">
        <f>D66*100/D67</f>
        <v>#DIV/0!</v>
      </c>
      <c r="H67" s="189" t="e">
        <f>E66*1000/E67</f>
        <v>#DIV/0!</v>
      </c>
      <c r="I67" s="189" t="e">
        <f>F66*1000/F67</f>
        <v>#DIV/0!</v>
      </c>
    </row>
    <row r="68" spans="1:9" ht="56.25" x14ac:dyDescent="0.2">
      <c r="A68" s="215" t="s">
        <v>482</v>
      </c>
      <c r="B68" s="222" t="s">
        <v>86</v>
      </c>
      <c r="C68" s="9" t="s">
        <v>650</v>
      </c>
      <c r="D68" s="177"/>
      <c r="E68" s="177"/>
      <c r="F68" s="66"/>
      <c r="G68" s="189">
        <f>D68</f>
        <v>0</v>
      </c>
      <c r="H68" s="189">
        <f>E68</f>
        <v>0</v>
      </c>
      <c r="I68" s="189">
        <f>F68</f>
        <v>0</v>
      </c>
    </row>
    <row r="69" spans="1:9" ht="33.75" x14ac:dyDescent="0.2">
      <c r="A69" s="216"/>
      <c r="B69" s="223"/>
      <c r="C69" s="9" t="s">
        <v>651</v>
      </c>
      <c r="D69" s="177"/>
      <c r="E69" s="177"/>
      <c r="F69" s="66"/>
      <c r="G69" s="189" t="e">
        <f>D68*100/D69</f>
        <v>#DIV/0!</v>
      </c>
      <c r="H69" s="189" t="e">
        <f>E68*1000/E69</f>
        <v>#DIV/0!</v>
      </c>
      <c r="I69" s="189" t="e">
        <f>F68*1000/F69</f>
        <v>#DIV/0!</v>
      </c>
    </row>
    <row r="70" spans="1:9" x14ac:dyDescent="0.2">
      <c r="A70" s="215" t="s">
        <v>483</v>
      </c>
      <c r="B70" s="222" t="s">
        <v>87</v>
      </c>
      <c r="C70" s="9" t="s">
        <v>266</v>
      </c>
      <c r="D70" s="177"/>
      <c r="E70" s="177"/>
      <c r="F70" s="66"/>
      <c r="G70" s="189">
        <f>D70</f>
        <v>0</v>
      </c>
      <c r="H70" s="189">
        <f>E70</f>
        <v>0</v>
      </c>
      <c r="I70" s="189">
        <f>F70</f>
        <v>0</v>
      </c>
    </row>
    <row r="71" spans="1:9" ht="22.5" x14ac:dyDescent="0.2">
      <c r="A71" s="216"/>
      <c r="B71" s="223"/>
      <c r="C71" s="9" t="s">
        <v>431</v>
      </c>
      <c r="D71" s="177"/>
      <c r="E71" s="177"/>
      <c r="F71" s="66"/>
      <c r="G71" s="189" t="e">
        <f>D70*100/D71</f>
        <v>#DIV/0!</v>
      </c>
      <c r="H71" s="189" t="e">
        <f>E70*1000/E71</f>
        <v>#DIV/0!</v>
      </c>
      <c r="I71" s="189" t="e">
        <f>F70*1000/F71</f>
        <v>#DIV/0!</v>
      </c>
    </row>
    <row r="72" spans="1:9" x14ac:dyDescent="0.2">
      <c r="A72" s="215" t="s">
        <v>484</v>
      </c>
      <c r="B72" s="235" t="s">
        <v>627</v>
      </c>
      <c r="C72" s="9" t="s">
        <v>266</v>
      </c>
      <c r="D72" s="177"/>
      <c r="E72" s="177"/>
      <c r="F72" s="66"/>
      <c r="G72" s="189">
        <f>D72</f>
        <v>0</v>
      </c>
      <c r="H72" s="189">
        <f>E72</f>
        <v>0</v>
      </c>
      <c r="I72" s="189">
        <f>F72</f>
        <v>0</v>
      </c>
    </row>
    <row r="73" spans="1:9" ht="22.5" x14ac:dyDescent="0.2">
      <c r="A73" s="216"/>
      <c r="B73" s="236"/>
      <c r="C73" s="9" t="s">
        <v>628</v>
      </c>
      <c r="D73" s="177"/>
      <c r="E73" s="177"/>
      <c r="F73" s="66"/>
      <c r="G73" s="189" t="e">
        <f>D72*100/D73</f>
        <v>#DIV/0!</v>
      </c>
      <c r="H73" s="189" t="e">
        <f>E72*1000/E73</f>
        <v>#DIV/0!</v>
      </c>
      <c r="I73" s="189" t="e">
        <f>F72*1000/F73</f>
        <v>#DIV/0!</v>
      </c>
    </row>
    <row r="74" spans="1:9" ht="22.5" x14ac:dyDescent="0.2">
      <c r="A74" s="17" t="s">
        <v>600</v>
      </c>
      <c r="B74" s="18" t="s">
        <v>88</v>
      </c>
      <c r="C74" s="9" t="s">
        <v>267</v>
      </c>
      <c r="D74" s="177"/>
      <c r="E74" s="177"/>
      <c r="F74" s="66"/>
      <c r="G74" s="190" t="e">
        <f>D74*100000/D2</f>
        <v>#DIV/0!</v>
      </c>
      <c r="H74" s="190" t="e">
        <f>E74*100000/E2</f>
        <v>#DIV/0!</v>
      </c>
      <c r="I74" s="190" t="e">
        <f>F74*100000/F2</f>
        <v>#DIV/0!</v>
      </c>
    </row>
    <row r="75" spans="1:9" x14ac:dyDescent="0.2">
      <c r="A75" s="215" t="s">
        <v>485</v>
      </c>
      <c r="B75" s="219" t="s">
        <v>89</v>
      </c>
      <c r="C75" s="9" t="s">
        <v>268</v>
      </c>
      <c r="D75" s="177"/>
      <c r="E75" s="177"/>
      <c r="F75" s="66"/>
      <c r="G75" s="189">
        <f>D75</f>
        <v>0</v>
      </c>
      <c r="H75" s="189">
        <f>E75</f>
        <v>0</v>
      </c>
      <c r="I75" s="189">
        <f>F75</f>
        <v>0</v>
      </c>
    </row>
    <row r="76" spans="1:9" ht="22.5" x14ac:dyDescent="0.2">
      <c r="A76" s="216"/>
      <c r="B76" s="221"/>
      <c r="C76" s="9" t="s">
        <v>530</v>
      </c>
      <c r="D76" s="177"/>
      <c r="E76" s="177"/>
      <c r="F76" s="66"/>
      <c r="G76" s="189" t="e">
        <f>D75*100/D76</f>
        <v>#DIV/0!</v>
      </c>
      <c r="H76" s="189" t="e">
        <f>E75*1000/E76</f>
        <v>#DIV/0!</v>
      </c>
      <c r="I76" s="189" t="e">
        <f>F75*1000/F76</f>
        <v>#DIV/0!</v>
      </c>
    </row>
    <row r="77" spans="1:9" ht="31.5" x14ac:dyDescent="0.2">
      <c r="A77" s="17" t="s">
        <v>602</v>
      </c>
      <c r="B77" s="18" t="s">
        <v>90</v>
      </c>
      <c r="C77" s="9" t="s">
        <v>269</v>
      </c>
      <c r="D77" s="177"/>
      <c r="E77" s="177"/>
      <c r="F77" s="66"/>
      <c r="G77" s="190" t="e">
        <f>D77*100000/D3</f>
        <v>#DIV/0!</v>
      </c>
      <c r="H77" s="190" t="e">
        <f t="shared" ref="H77:I77" si="2">E77*100000/E3</f>
        <v>#DIV/0!</v>
      </c>
      <c r="I77" s="190" t="e">
        <f t="shared" si="2"/>
        <v>#DIV/0!</v>
      </c>
    </row>
    <row r="78" spans="1:9" ht="22.5" x14ac:dyDescent="0.2">
      <c r="A78" s="10" t="s">
        <v>146</v>
      </c>
      <c r="B78" s="18" t="s">
        <v>91</v>
      </c>
      <c r="C78" s="9" t="s">
        <v>270</v>
      </c>
      <c r="D78" s="177"/>
      <c r="E78" s="177"/>
      <c r="F78" s="66"/>
      <c r="G78" s="190" t="e">
        <f>D78*100000/D3</f>
        <v>#DIV/0!</v>
      </c>
      <c r="H78" s="190" t="e">
        <f t="shared" ref="H78:I78" si="3">E78*100000/E3</f>
        <v>#DIV/0!</v>
      </c>
      <c r="I78" s="190" t="e">
        <f t="shared" si="3"/>
        <v>#DIV/0!</v>
      </c>
    </row>
    <row r="79" spans="1:9" ht="22.5" x14ac:dyDescent="0.2">
      <c r="A79" s="10" t="s">
        <v>601</v>
      </c>
      <c r="B79" s="18" t="s">
        <v>603</v>
      </c>
      <c r="C79" s="9" t="s">
        <v>604</v>
      </c>
      <c r="D79" s="177"/>
      <c r="E79" s="177"/>
      <c r="F79" s="66"/>
      <c r="G79" s="190" t="e">
        <f>D79*100000/D3</f>
        <v>#DIV/0!</v>
      </c>
      <c r="H79" s="190" t="e">
        <f t="shared" ref="H79:I79" si="4">E79*100000/E3</f>
        <v>#DIV/0!</v>
      </c>
      <c r="I79" s="190" t="e">
        <f t="shared" si="4"/>
        <v>#DIV/0!</v>
      </c>
    </row>
    <row r="80" spans="1:9" x14ac:dyDescent="0.2">
      <c r="A80" s="215" t="s">
        <v>486</v>
      </c>
      <c r="B80" s="219" t="s">
        <v>92</v>
      </c>
      <c r="C80" s="9" t="s">
        <v>266</v>
      </c>
      <c r="D80" s="177"/>
      <c r="E80" s="177"/>
      <c r="F80" s="66"/>
      <c r="G80" s="189">
        <f>D80</f>
        <v>0</v>
      </c>
      <c r="H80" s="189">
        <f>E80</f>
        <v>0</v>
      </c>
      <c r="I80" s="189">
        <f>F80</f>
        <v>0</v>
      </c>
    </row>
    <row r="81" spans="1:9" x14ac:dyDescent="0.2">
      <c r="A81" s="216"/>
      <c r="B81" s="221"/>
      <c r="C81" s="9" t="s">
        <v>147</v>
      </c>
      <c r="D81" s="177"/>
      <c r="E81" s="177"/>
      <c r="F81" s="66"/>
      <c r="G81" s="189" t="e">
        <f>D80*100/D81</f>
        <v>#DIV/0!</v>
      </c>
      <c r="H81" s="189" t="e">
        <f>E80*1000/E81</f>
        <v>#DIV/0!</v>
      </c>
      <c r="I81" s="189" t="e">
        <f>F80*1000/F81</f>
        <v>#DIV/0!</v>
      </c>
    </row>
    <row r="82" spans="1:9" x14ac:dyDescent="0.2">
      <c r="A82" s="10" t="s">
        <v>93</v>
      </c>
      <c r="B82" s="19" t="s">
        <v>94</v>
      </c>
      <c r="C82" s="9" t="s">
        <v>266</v>
      </c>
      <c r="D82" s="177"/>
      <c r="E82" s="177"/>
      <c r="F82" s="66"/>
      <c r="G82" s="189">
        <f>D82</f>
        <v>0</v>
      </c>
      <c r="H82" s="189">
        <f>E82</f>
        <v>0</v>
      </c>
      <c r="I82" s="189">
        <f>F82</f>
        <v>0</v>
      </c>
    </row>
    <row r="83" spans="1:9" x14ac:dyDescent="0.25">
      <c r="A83" s="20"/>
      <c r="B83" s="21"/>
      <c r="C83" s="22"/>
      <c r="D83" s="23"/>
      <c r="E83" s="24"/>
      <c r="F83" s="25"/>
    </row>
    <row r="84" spans="1:9" customFormat="1" x14ac:dyDescent="0.25">
      <c r="A84" s="232" t="s">
        <v>1041</v>
      </c>
      <c r="B84" s="232"/>
      <c r="C84" s="32"/>
      <c r="D84" s="33"/>
      <c r="E84" s="34"/>
      <c r="F84" s="34"/>
    </row>
    <row r="85" spans="1:9" customFormat="1" ht="15" x14ac:dyDescent="0.25">
      <c r="A85" s="35"/>
      <c r="B85" s="36" t="s">
        <v>1042</v>
      </c>
      <c r="C85" s="37" t="s">
        <v>1043</v>
      </c>
      <c r="D85" s="37"/>
      <c r="E85" s="34"/>
      <c r="F85" s="34"/>
    </row>
    <row r="86" spans="1:9" customFormat="1" ht="12.75" x14ac:dyDescent="0.2">
      <c r="A86" s="38" t="s">
        <v>1044</v>
      </c>
      <c r="B86" s="39"/>
      <c r="C86" s="35"/>
      <c r="D86" s="35"/>
      <c r="E86" s="34"/>
      <c r="F86" s="34"/>
    </row>
    <row r="87" spans="1:9" customFormat="1" ht="12.75" x14ac:dyDescent="0.2">
      <c r="A87" s="40"/>
      <c r="B87" s="41"/>
      <c r="C87" s="35"/>
      <c r="D87" s="42" t="s">
        <v>1045</v>
      </c>
      <c r="E87" s="34"/>
      <c r="F87" s="34"/>
    </row>
    <row r="88" spans="1:9" customFormat="1" x14ac:dyDescent="0.25">
      <c r="A88" s="232" t="s">
        <v>1046</v>
      </c>
      <c r="B88" s="232"/>
      <c r="C88" s="43"/>
      <c r="D88" s="35"/>
      <c r="E88" s="34"/>
      <c r="F88" s="34"/>
    </row>
    <row r="89" spans="1:9" customFormat="1" ht="15" x14ac:dyDescent="0.25">
      <c r="A89" s="40"/>
      <c r="B89" s="36" t="s">
        <v>1047</v>
      </c>
      <c r="C89" s="37" t="s">
        <v>1043</v>
      </c>
      <c r="D89" s="35"/>
      <c r="E89" s="34"/>
      <c r="F89" s="34"/>
    </row>
  </sheetData>
  <mergeCells count="87">
    <mergeCell ref="A84:B84"/>
    <mergeCell ref="A88:B88"/>
    <mergeCell ref="A1:B4"/>
    <mergeCell ref="A52:A53"/>
    <mergeCell ref="B72:B73"/>
    <mergeCell ref="B64:B65"/>
    <mergeCell ref="B66:B67"/>
    <mergeCell ref="B68:B69"/>
    <mergeCell ref="A80:A81"/>
    <mergeCell ref="A62:A63"/>
    <mergeCell ref="A64:A65"/>
    <mergeCell ref="A66:A67"/>
    <mergeCell ref="A68:A69"/>
    <mergeCell ref="A70:A71"/>
    <mergeCell ref="B75:B76"/>
    <mergeCell ref="A5:A7"/>
    <mergeCell ref="G58:G59"/>
    <mergeCell ref="A58:A59"/>
    <mergeCell ref="A60:A61"/>
    <mergeCell ref="A19:A20"/>
    <mergeCell ref="A46:A47"/>
    <mergeCell ref="A48:A49"/>
    <mergeCell ref="A31:A32"/>
    <mergeCell ref="A33:A34"/>
    <mergeCell ref="A35:A36"/>
    <mergeCell ref="A39:A40"/>
    <mergeCell ref="A41:A43"/>
    <mergeCell ref="A44:A45"/>
    <mergeCell ref="A50:A51"/>
    <mergeCell ref="B52:B53"/>
    <mergeCell ref="B54:B55"/>
    <mergeCell ref="A54:A55"/>
    <mergeCell ref="B5:B7"/>
    <mergeCell ref="C5:C7"/>
    <mergeCell ref="B21:B22"/>
    <mergeCell ref="A9:A10"/>
    <mergeCell ref="B62:B63"/>
    <mergeCell ref="B58:B59"/>
    <mergeCell ref="A13:A14"/>
    <mergeCell ref="A27:A28"/>
    <mergeCell ref="A29:A30"/>
    <mergeCell ref="A17:A18"/>
    <mergeCell ref="B9:B10"/>
    <mergeCell ref="B11:B12"/>
    <mergeCell ref="B13:B14"/>
    <mergeCell ref="B15:B16"/>
    <mergeCell ref="B39:B40"/>
    <mergeCell ref="B44:B45"/>
    <mergeCell ref="B70:B71"/>
    <mergeCell ref="A75:A76"/>
    <mergeCell ref="A72:A73"/>
    <mergeCell ref="A56:A57"/>
    <mergeCell ref="B80:B81"/>
    <mergeCell ref="B46:B47"/>
    <mergeCell ref="B48:B49"/>
    <mergeCell ref="B50:B51"/>
    <mergeCell ref="B56:B57"/>
    <mergeCell ref="B60:B61"/>
    <mergeCell ref="B41:B43"/>
    <mergeCell ref="B19:B20"/>
    <mergeCell ref="B29:B30"/>
    <mergeCell ref="B33:B34"/>
    <mergeCell ref="B35:B36"/>
    <mergeCell ref="B37:B38"/>
    <mergeCell ref="B23:B24"/>
    <mergeCell ref="B25:B26"/>
    <mergeCell ref="B27:B28"/>
    <mergeCell ref="B31:B32"/>
    <mergeCell ref="B17:B18"/>
    <mergeCell ref="A15:A16"/>
    <mergeCell ref="A11:A12"/>
    <mergeCell ref="A21:A22"/>
    <mergeCell ref="A37:A38"/>
    <mergeCell ref="A23:A24"/>
    <mergeCell ref="A25:A26"/>
    <mergeCell ref="H58:H59"/>
    <mergeCell ref="I5:I7"/>
    <mergeCell ref="I31:I32"/>
    <mergeCell ref="I42:I43"/>
    <mergeCell ref="I58:I59"/>
    <mergeCell ref="H5:H7"/>
    <mergeCell ref="G31:G32"/>
    <mergeCell ref="H31:H32"/>
    <mergeCell ref="G42:G43"/>
    <mergeCell ref="H42:H43"/>
    <mergeCell ref="D5:F5"/>
    <mergeCell ref="G5:G7"/>
  </mergeCells>
  <phoneticPr fontId="0" type="noConversion"/>
  <printOptions horizontalCentered="1"/>
  <pageMargins left="0.23622047244094491" right="0.23622047244094491" top="0.35433070866141736" bottom="0.35433070866141736" header="0.31496062992125984" footer="0.31496062992125984"/>
  <pageSetup paperSize="9" scale="71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54"/>
  <sheetViews>
    <sheetView zoomScaleNormal="100" zoomScaleSheetLayoutView="80" workbookViewId="0">
      <selection activeCell="M114" sqref="M114:M115"/>
    </sheetView>
  </sheetViews>
  <sheetFormatPr defaultRowHeight="15.75" x14ac:dyDescent="0.2"/>
  <cols>
    <col min="1" max="1" width="9.140625" style="119" customWidth="1"/>
    <col min="2" max="2" width="69.85546875" style="161" customWidth="1"/>
    <col min="3" max="3" width="25.140625" style="162" customWidth="1"/>
    <col min="4" max="4" width="14.28515625" style="45" customWidth="1"/>
    <col min="5" max="5" width="13.42578125" style="45" customWidth="1"/>
    <col min="6" max="6" width="11.85546875" style="83" customWidth="1"/>
    <col min="7" max="7" width="10.7109375" style="83" customWidth="1"/>
    <col min="8" max="8" width="9.7109375" style="119" customWidth="1"/>
    <col min="9" max="9" width="10" style="119" customWidth="1"/>
    <col min="10" max="16384" width="9.140625" style="45"/>
  </cols>
  <sheetData>
    <row r="1" spans="1:12" ht="15.75" customHeight="1" x14ac:dyDescent="0.2">
      <c r="A1" s="378" t="s">
        <v>933</v>
      </c>
      <c r="B1" s="379"/>
      <c r="C1" s="157"/>
      <c r="D1" s="2" t="s">
        <v>1068</v>
      </c>
      <c r="E1" s="2" t="s">
        <v>1066</v>
      </c>
      <c r="F1" s="2" t="s">
        <v>707</v>
      </c>
    </row>
    <row r="2" spans="1:12" ht="26.25" customHeight="1" x14ac:dyDescent="0.2">
      <c r="A2" s="253"/>
      <c r="B2" s="380"/>
      <c r="C2" s="101" t="s">
        <v>718</v>
      </c>
      <c r="D2" s="90"/>
      <c r="E2" s="47"/>
      <c r="F2" s="47"/>
    </row>
    <row r="3" spans="1:12" s="46" customFormat="1" ht="39" customHeight="1" x14ac:dyDescent="0.2">
      <c r="A3" s="227" t="s">
        <v>606</v>
      </c>
      <c r="B3" s="330" t="s">
        <v>240</v>
      </c>
      <c r="C3" s="227" t="s">
        <v>241</v>
      </c>
      <c r="D3" s="269" t="s">
        <v>242</v>
      </c>
      <c r="E3" s="270"/>
      <c r="F3" s="271"/>
      <c r="G3" s="212" t="s">
        <v>1069</v>
      </c>
      <c r="H3" s="212" t="s">
        <v>1067</v>
      </c>
      <c r="I3" s="212" t="s">
        <v>709</v>
      </c>
    </row>
    <row r="4" spans="1:12" s="46" customFormat="1" x14ac:dyDescent="0.2">
      <c r="A4" s="362"/>
      <c r="B4" s="331"/>
      <c r="C4" s="228"/>
      <c r="D4" s="208" t="s">
        <v>1068</v>
      </c>
      <c r="E4" s="208" t="s">
        <v>1066</v>
      </c>
      <c r="F4" s="67" t="s">
        <v>707</v>
      </c>
      <c r="G4" s="212"/>
      <c r="H4" s="212"/>
      <c r="I4" s="212"/>
    </row>
    <row r="5" spans="1:12" s="46" customFormat="1" ht="33" customHeight="1" x14ac:dyDescent="0.2">
      <c r="A5" s="362"/>
      <c r="B5" s="332"/>
      <c r="C5" s="228"/>
      <c r="D5" s="70" t="s">
        <v>243</v>
      </c>
      <c r="E5" s="70" t="s">
        <v>243</v>
      </c>
      <c r="F5" s="70" t="s">
        <v>243</v>
      </c>
      <c r="G5" s="212"/>
      <c r="H5" s="212"/>
      <c r="I5" s="212"/>
    </row>
    <row r="6" spans="1:12" s="119" customFormat="1" x14ac:dyDescent="0.2">
      <c r="A6" s="10">
        <v>1</v>
      </c>
      <c r="B6" s="68">
        <v>2</v>
      </c>
      <c r="C6" s="9">
        <v>3</v>
      </c>
      <c r="D6" s="49">
        <v>4</v>
      </c>
      <c r="E6" s="50">
        <v>5</v>
      </c>
      <c r="F6" s="51">
        <v>6</v>
      </c>
      <c r="G6" s="12">
        <v>7</v>
      </c>
      <c r="H6" s="51">
        <v>8</v>
      </c>
      <c r="I6" s="12">
        <v>9</v>
      </c>
    </row>
    <row r="7" spans="1:12" ht="31.5" x14ac:dyDescent="0.2">
      <c r="A7" s="30" t="s">
        <v>934</v>
      </c>
      <c r="B7" s="158" t="s">
        <v>1063</v>
      </c>
      <c r="C7" s="10" t="s">
        <v>452</v>
      </c>
      <c r="D7" s="176"/>
      <c r="E7" s="176"/>
      <c r="F7" s="176"/>
      <c r="G7" s="204">
        <f>D7</f>
        <v>0</v>
      </c>
      <c r="H7" s="204">
        <f t="shared" ref="H7:I9" si="0">E7</f>
        <v>0</v>
      </c>
      <c r="I7" s="204">
        <f t="shared" si="0"/>
        <v>0</v>
      </c>
      <c r="J7" s="46"/>
      <c r="K7" s="46"/>
      <c r="L7" s="46"/>
    </row>
    <row r="8" spans="1:12" ht="35.25" customHeight="1" x14ac:dyDescent="0.2">
      <c r="A8" s="68" t="s">
        <v>935</v>
      </c>
      <c r="B8" s="158" t="s">
        <v>824</v>
      </c>
      <c r="C8" s="10" t="s">
        <v>452</v>
      </c>
      <c r="D8" s="176"/>
      <c r="E8" s="176"/>
      <c r="F8" s="176"/>
      <c r="G8" s="204">
        <f>D8</f>
        <v>0</v>
      </c>
      <c r="H8" s="204">
        <f t="shared" si="0"/>
        <v>0</v>
      </c>
      <c r="I8" s="204">
        <f t="shared" si="0"/>
        <v>0</v>
      </c>
      <c r="J8" s="46"/>
      <c r="K8" s="46"/>
      <c r="L8" s="46"/>
    </row>
    <row r="9" spans="1:12" x14ac:dyDescent="0.2">
      <c r="A9" s="30" t="s">
        <v>936</v>
      </c>
      <c r="B9" s="158" t="s">
        <v>825</v>
      </c>
      <c r="C9" s="10" t="s">
        <v>452</v>
      </c>
      <c r="D9" s="176"/>
      <c r="E9" s="176"/>
      <c r="F9" s="176"/>
      <c r="G9" s="204">
        <f>D9</f>
        <v>0</v>
      </c>
      <c r="H9" s="204">
        <f t="shared" si="0"/>
        <v>0</v>
      </c>
      <c r="I9" s="204">
        <f t="shared" si="0"/>
        <v>0</v>
      </c>
      <c r="J9" s="46"/>
      <c r="K9" s="7"/>
      <c r="L9" s="46"/>
    </row>
    <row r="10" spans="1:12" ht="39.75" customHeight="1" x14ac:dyDescent="0.2">
      <c r="A10" s="30" t="s">
        <v>937</v>
      </c>
      <c r="B10" s="124" t="s">
        <v>826</v>
      </c>
      <c r="C10" s="10" t="s">
        <v>30</v>
      </c>
      <c r="D10" s="66"/>
      <c r="E10" s="66"/>
      <c r="F10" s="176"/>
      <c r="G10" s="196" t="e">
        <f>D10*10000/D2</f>
        <v>#DIV/0!</v>
      </c>
      <c r="H10" s="196" t="e">
        <f>E10*10000/E2</f>
        <v>#DIV/0!</v>
      </c>
      <c r="I10" s="196" t="e">
        <f>F10*10000/F2</f>
        <v>#DIV/0!</v>
      </c>
      <c r="J10" s="46"/>
      <c r="K10" s="46"/>
      <c r="L10" s="46"/>
    </row>
    <row r="11" spans="1:12" ht="63" customHeight="1" x14ac:dyDescent="0.2">
      <c r="A11" s="30" t="s">
        <v>938</v>
      </c>
      <c r="B11" s="124" t="s">
        <v>894</v>
      </c>
      <c r="C11" s="10" t="s">
        <v>30</v>
      </c>
      <c r="D11" s="66"/>
      <c r="E11" s="66"/>
      <c r="F11" s="176"/>
      <c r="G11" s="196" t="e">
        <f>D11*100/D10</f>
        <v>#DIV/0!</v>
      </c>
      <c r="H11" s="196" t="e">
        <f>E11*100/E10</f>
        <v>#DIV/0!</v>
      </c>
      <c r="I11" s="196" t="e">
        <f>F11*100/F10</f>
        <v>#DIV/0!</v>
      </c>
      <c r="J11" s="46"/>
      <c r="K11" s="7"/>
      <c r="L11" s="46"/>
    </row>
    <row r="12" spans="1:12" ht="34.5" customHeight="1" x14ac:dyDescent="0.2">
      <c r="A12" s="30" t="s">
        <v>940</v>
      </c>
      <c r="B12" s="124" t="s">
        <v>703</v>
      </c>
      <c r="C12" s="10" t="s">
        <v>30</v>
      </c>
      <c r="D12" s="66"/>
      <c r="E12" s="66"/>
      <c r="F12" s="66"/>
      <c r="G12" s="196" t="e">
        <f>D12*10000/D2</f>
        <v>#DIV/0!</v>
      </c>
      <c r="H12" s="196" t="e">
        <f>E12*10000/E2</f>
        <v>#DIV/0!</v>
      </c>
      <c r="I12" s="196" t="e">
        <f>F12*10000/F2</f>
        <v>#DIV/0!</v>
      </c>
      <c r="J12" s="46"/>
      <c r="K12" s="46"/>
      <c r="L12" s="46"/>
    </row>
    <row r="13" spans="1:12" ht="57.75" customHeight="1" x14ac:dyDescent="0.2">
      <c r="A13" s="30" t="s">
        <v>939</v>
      </c>
      <c r="B13" s="124" t="s">
        <v>827</v>
      </c>
      <c r="C13" s="10" t="s">
        <v>30</v>
      </c>
      <c r="D13" s="66"/>
      <c r="E13" s="66"/>
      <c r="F13" s="66"/>
      <c r="G13" s="196" t="e">
        <f>D13*100/D12</f>
        <v>#DIV/0!</v>
      </c>
      <c r="H13" s="196" t="e">
        <f>E13*100/E12</f>
        <v>#DIV/0!</v>
      </c>
      <c r="I13" s="196" t="e">
        <f>F13*100/F12</f>
        <v>#DIV/0!</v>
      </c>
      <c r="J13" s="46"/>
      <c r="K13" s="46"/>
      <c r="L13" s="46"/>
    </row>
    <row r="14" spans="1:12" ht="40.5" customHeight="1" x14ac:dyDescent="0.2">
      <c r="A14" s="30" t="s">
        <v>941</v>
      </c>
      <c r="B14" s="124" t="s">
        <v>704</v>
      </c>
      <c r="C14" s="10" t="s">
        <v>30</v>
      </c>
      <c r="D14" s="66"/>
      <c r="E14" s="66"/>
      <c r="F14" s="66"/>
      <c r="G14" s="196" t="e">
        <f>D14*100/D10</f>
        <v>#DIV/0!</v>
      </c>
      <c r="H14" s="196" t="e">
        <f>E14*100/E10</f>
        <v>#DIV/0!</v>
      </c>
      <c r="I14" s="196" t="e">
        <f>F14*100/F10</f>
        <v>#DIV/0!</v>
      </c>
      <c r="J14" s="46"/>
      <c r="K14" s="46"/>
      <c r="L14" s="46"/>
    </row>
    <row r="15" spans="1:12" ht="35.25" customHeight="1" x14ac:dyDescent="0.2">
      <c r="A15" s="30" t="s">
        <v>942</v>
      </c>
      <c r="B15" s="124" t="s">
        <v>1064</v>
      </c>
      <c r="C15" s="10" t="s">
        <v>30</v>
      </c>
      <c r="D15" s="66"/>
      <c r="E15" s="66"/>
      <c r="F15" s="66"/>
      <c r="G15" s="196" t="e">
        <f>D15*100/D10</f>
        <v>#DIV/0!</v>
      </c>
      <c r="H15" s="196" t="e">
        <f>E15*100/E10</f>
        <v>#DIV/0!</v>
      </c>
      <c r="I15" s="196" t="e">
        <f>F15*100/F10</f>
        <v>#DIV/0!</v>
      </c>
      <c r="J15" s="46"/>
      <c r="K15" s="46"/>
      <c r="L15" s="46"/>
    </row>
    <row r="16" spans="1:12" ht="36.75" customHeight="1" x14ac:dyDescent="0.2">
      <c r="A16" s="30" t="s">
        <v>943</v>
      </c>
      <c r="B16" s="124" t="s">
        <v>1065</v>
      </c>
      <c r="C16" s="10" t="s">
        <v>30</v>
      </c>
      <c r="D16" s="66"/>
      <c r="E16" s="66"/>
      <c r="F16" s="66"/>
      <c r="G16" s="196" t="e">
        <f>D16*100/D10</f>
        <v>#DIV/0!</v>
      </c>
      <c r="H16" s="196" t="e">
        <f>E16*100/E10</f>
        <v>#DIV/0!</v>
      </c>
      <c r="I16" s="196" t="e">
        <f>F16*100/F10</f>
        <v>#DIV/0!</v>
      </c>
      <c r="J16" s="46"/>
      <c r="K16" s="46"/>
      <c r="L16" s="46"/>
    </row>
    <row r="17" spans="1:12" ht="39.75" customHeight="1" x14ac:dyDescent="0.2">
      <c r="A17" s="357" t="s">
        <v>944</v>
      </c>
      <c r="B17" s="222" t="s">
        <v>705</v>
      </c>
      <c r="C17" s="10" t="s">
        <v>30</v>
      </c>
      <c r="D17" s="66"/>
      <c r="E17" s="66"/>
      <c r="F17" s="66"/>
      <c r="G17" s="196">
        <f>D17</f>
        <v>0</v>
      </c>
      <c r="H17" s="196">
        <f>E17</f>
        <v>0</v>
      </c>
      <c r="I17" s="196">
        <f>F17</f>
        <v>0</v>
      </c>
      <c r="J17" s="46"/>
      <c r="K17" s="46"/>
      <c r="L17" s="46"/>
    </row>
    <row r="18" spans="1:12" ht="38.25" customHeight="1" x14ac:dyDescent="0.2">
      <c r="A18" s="358"/>
      <c r="B18" s="223"/>
      <c r="C18" s="10" t="s">
        <v>576</v>
      </c>
      <c r="D18" s="66"/>
      <c r="E18" s="66"/>
      <c r="F18" s="66"/>
      <c r="G18" s="196" t="e">
        <f>D17*100/D18</f>
        <v>#DIV/0!</v>
      </c>
      <c r="H18" s="196" t="e">
        <f>E17*100/E18</f>
        <v>#DIV/0!</v>
      </c>
      <c r="I18" s="196" t="e">
        <f>F17*100/F18</f>
        <v>#DIV/0!</v>
      </c>
      <c r="J18" s="46"/>
      <c r="K18" s="46"/>
      <c r="L18" s="46"/>
    </row>
    <row r="19" spans="1:12" ht="33" customHeight="1" x14ac:dyDescent="0.2">
      <c r="A19" s="163" t="s">
        <v>945</v>
      </c>
      <c r="B19" s="122" t="s">
        <v>828</v>
      </c>
      <c r="C19" s="10" t="s">
        <v>829</v>
      </c>
      <c r="D19" s="66"/>
      <c r="E19" s="66"/>
      <c r="F19" s="66"/>
      <c r="G19" s="196">
        <f t="shared" ref="G19:I20" si="1">D19</f>
        <v>0</v>
      </c>
      <c r="H19" s="196">
        <f t="shared" si="1"/>
        <v>0</v>
      </c>
      <c r="I19" s="196">
        <f t="shared" si="1"/>
        <v>0</v>
      </c>
      <c r="J19" s="46"/>
      <c r="K19" s="46"/>
      <c r="L19" s="46"/>
    </row>
    <row r="20" spans="1:12" ht="55.5" customHeight="1" x14ac:dyDescent="0.2">
      <c r="A20" s="30" t="s">
        <v>946</v>
      </c>
      <c r="B20" s="123" t="s">
        <v>830</v>
      </c>
      <c r="C20" s="10" t="s">
        <v>831</v>
      </c>
      <c r="D20" s="66"/>
      <c r="E20" s="66"/>
      <c r="F20" s="66"/>
      <c r="G20" s="196">
        <f t="shared" si="1"/>
        <v>0</v>
      </c>
      <c r="H20" s="196">
        <f t="shared" si="1"/>
        <v>0</v>
      </c>
      <c r="I20" s="196">
        <f t="shared" si="1"/>
        <v>0</v>
      </c>
      <c r="J20" s="46"/>
      <c r="K20" s="46"/>
      <c r="L20" s="46"/>
    </row>
    <row r="21" spans="1:12" x14ac:dyDescent="0.2">
      <c r="A21" s="357" t="s">
        <v>947</v>
      </c>
      <c r="B21" s="222" t="s">
        <v>370</v>
      </c>
      <c r="C21" s="10" t="s">
        <v>450</v>
      </c>
      <c r="D21" s="66"/>
      <c r="E21" s="66"/>
      <c r="F21" s="66"/>
      <c r="G21" s="333" t="e">
        <f>D21/D22</f>
        <v>#DIV/0!</v>
      </c>
      <c r="H21" s="333" t="e">
        <f>E21/E22</f>
        <v>#DIV/0!</v>
      </c>
      <c r="I21" s="333" t="e">
        <f>F21/F22</f>
        <v>#DIV/0!</v>
      </c>
      <c r="J21" s="46"/>
      <c r="K21" s="46"/>
      <c r="L21" s="46"/>
    </row>
    <row r="22" spans="1:12" ht="25.5" x14ac:dyDescent="0.2">
      <c r="A22" s="358"/>
      <c r="B22" s="223"/>
      <c r="C22" s="10" t="s">
        <v>451</v>
      </c>
      <c r="D22" s="66"/>
      <c r="E22" s="66"/>
      <c r="F22" s="66"/>
      <c r="G22" s="334"/>
      <c r="H22" s="334"/>
      <c r="I22" s="334"/>
      <c r="J22" s="46"/>
      <c r="K22" s="46"/>
      <c r="L22" s="46"/>
    </row>
    <row r="23" spans="1:12" ht="36.75" customHeight="1" x14ac:dyDescent="0.2">
      <c r="A23" s="164" t="s">
        <v>948</v>
      </c>
      <c r="B23" s="123" t="s">
        <v>371</v>
      </c>
      <c r="C23" s="10" t="s">
        <v>0</v>
      </c>
      <c r="D23" s="66"/>
      <c r="E23" s="66"/>
      <c r="F23" s="66"/>
      <c r="G23" s="196" t="e">
        <f>D21/D23</f>
        <v>#DIV/0!</v>
      </c>
      <c r="H23" s="196" t="e">
        <f>E21/E23</f>
        <v>#DIV/0!</v>
      </c>
      <c r="I23" s="196" t="e">
        <f>F21/F23</f>
        <v>#DIV/0!</v>
      </c>
      <c r="J23" s="46"/>
      <c r="K23" s="46"/>
      <c r="L23" s="46"/>
    </row>
    <row r="24" spans="1:12" ht="31.5" customHeight="1" x14ac:dyDescent="0.2">
      <c r="A24" s="357" t="s">
        <v>949</v>
      </c>
      <c r="B24" s="222" t="s">
        <v>373</v>
      </c>
      <c r="C24" s="10" t="s">
        <v>1</v>
      </c>
      <c r="D24" s="66"/>
      <c r="E24" s="66"/>
      <c r="F24" s="66"/>
      <c r="G24" s="196">
        <f>D24</f>
        <v>0</v>
      </c>
      <c r="H24" s="196">
        <f>E24</f>
        <v>0</v>
      </c>
      <c r="I24" s="196">
        <f>F24</f>
        <v>0</v>
      </c>
      <c r="J24" s="46"/>
      <c r="K24" s="46"/>
      <c r="L24" s="46"/>
    </row>
    <row r="25" spans="1:12" ht="31.5" customHeight="1" x14ac:dyDescent="0.2">
      <c r="A25" s="358"/>
      <c r="B25" s="223"/>
      <c r="C25" s="144" t="s">
        <v>549</v>
      </c>
      <c r="D25" s="66"/>
      <c r="E25" s="66"/>
      <c r="F25" s="66"/>
      <c r="G25" s="196" t="e">
        <f>D24*100/D25</f>
        <v>#DIV/0!</v>
      </c>
      <c r="H25" s="196" t="e">
        <f>E24*100/E25</f>
        <v>#DIV/0!</v>
      </c>
      <c r="I25" s="196" t="e">
        <f>F24*100/F25</f>
        <v>#DIV/0!</v>
      </c>
      <c r="J25" s="46"/>
      <c r="K25" s="46"/>
      <c r="L25" s="46"/>
    </row>
    <row r="26" spans="1:12" ht="23.25" customHeight="1" x14ac:dyDescent="0.2">
      <c r="A26" s="357" t="s">
        <v>950</v>
      </c>
      <c r="B26" s="222" t="s">
        <v>375</v>
      </c>
      <c r="C26" s="144" t="s">
        <v>33</v>
      </c>
      <c r="D26" s="66"/>
      <c r="E26" s="66"/>
      <c r="F26" s="66"/>
      <c r="G26" s="196">
        <f>D26</f>
        <v>0</v>
      </c>
      <c r="H26" s="196">
        <f>E26</f>
        <v>0</v>
      </c>
      <c r="I26" s="196">
        <f>F26</f>
        <v>0</v>
      </c>
      <c r="J26" s="46"/>
      <c r="K26" s="46"/>
      <c r="L26" s="46"/>
    </row>
    <row r="27" spans="1:12" ht="36.75" customHeight="1" x14ac:dyDescent="0.2">
      <c r="A27" s="358"/>
      <c r="B27" s="223"/>
      <c r="C27" s="144" t="s">
        <v>895</v>
      </c>
      <c r="D27" s="66"/>
      <c r="E27" s="66"/>
      <c r="F27" s="66"/>
      <c r="G27" s="196" t="e">
        <f>D26*100/D27</f>
        <v>#DIV/0!</v>
      </c>
      <c r="H27" s="196" t="e">
        <f>E26*100/E27</f>
        <v>#DIV/0!</v>
      </c>
      <c r="I27" s="196" t="e">
        <f>F26*100/F27</f>
        <v>#DIV/0!</v>
      </c>
      <c r="J27" s="46"/>
      <c r="K27" s="46"/>
      <c r="L27" s="46"/>
    </row>
    <row r="28" spans="1:12" ht="21" customHeight="1" x14ac:dyDescent="0.2">
      <c r="A28" s="363" t="s">
        <v>951</v>
      </c>
      <c r="B28" s="225" t="s">
        <v>377</v>
      </c>
      <c r="C28" s="144" t="s">
        <v>33</v>
      </c>
      <c r="D28" s="66"/>
      <c r="E28" s="66"/>
      <c r="F28" s="66"/>
      <c r="G28" s="196">
        <f>D28</f>
        <v>0</v>
      </c>
      <c r="H28" s="196">
        <f>E28</f>
        <v>0</v>
      </c>
      <c r="I28" s="196">
        <f>F28</f>
        <v>0</v>
      </c>
      <c r="J28" s="46"/>
      <c r="K28" s="46"/>
      <c r="L28" s="46"/>
    </row>
    <row r="29" spans="1:12" ht="24.75" customHeight="1" x14ac:dyDescent="0.2">
      <c r="A29" s="358"/>
      <c r="B29" s="223"/>
      <c r="C29" s="10" t="s">
        <v>580</v>
      </c>
      <c r="D29" s="66"/>
      <c r="E29" s="66"/>
      <c r="F29" s="66"/>
      <c r="G29" s="196" t="e">
        <f>D28*100/D29</f>
        <v>#DIV/0!</v>
      </c>
      <c r="H29" s="196" t="e">
        <f>E28*100/E29</f>
        <v>#DIV/0!</v>
      </c>
      <c r="I29" s="196" t="e">
        <f>F28*100/F29</f>
        <v>#DIV/0!</v>
      </c>
      <c r="J29" s="46"/>
      <c r="K29" s="46"/>
      <c r="L29" s="46"/>
    </row>
    <row r="30" spans="1:12" ht="17.25" customHeight="1" x14ac:dyDescent="0.2">
      <c r="A30" s="357" t="s">
        <v>952</v>
      </c>
      <c r="B30" s="222" t="s">
        <v>379</v>
      </c>
      <c r="C30" s="10" t="s">
        <v>35</v>
      </c>
      <c r="D30" s="66"/>
      <c r="E30" s="66"/>
      <c r="F30" s="66"/>
      <c r="G30" s="196">
        <f>D30</f>
        <v>0</v>
      </c>
      <c r="H30" s="196">
        <f>E30</f>
        <v>0</v>
      </c>
      <c r="I30" s="196">
        <f>F30</f>
        <v>0</v>
      </c>
      <c r="J30" s="46"/>
      <c r="K30" s="46"/>
      <c r="L30" s="46"/>
    </row>
    <row r="31" spans="1:12" ht="27" customHeight="1" x14ac:dyDescent="0.2">
      <c r="A31" s="358"/>
      <c r="B31" s="223"/>
      <c r="C31" s="10" t="s">
        <v>505</v>
      </c>
      <c r="D31" s="66"/>
      <c r="E31" s="66"/>
      <c r="F31" s="66"/>
      <c r="G31" s="196" t="e">
        <f>D30*100/D31</f>
        <v>#DIV/0!</v>
      </c>
      <c r="H31" s="196" t="e">
        <f>E30*100/E31</f>
        <v>#DIV/0!</v>
      </c>
      <c r="I31" s="196" t="e">
        <f>F30*100/F31</f>
        <v>#DIV/0!</v>
      </c>
      <c r="J31" s="46"/>
      <c r="K31" s="46"/>
      <c r="L31" s="46"/>
    </row>
    <row r="32" spans="1:12" ht="21" customHeight="1" x14ac:dyDescent="0.2">
      <c r="A32" s="357" t="s">
        <v>953</v>
      </c>
      <c r="B32" s="222" t="s">
        <v>380</v>
      </c>
      <c r="C32" s="10" t="s">
        <v>3</v>
      </c>
      <c r="D32" s="66"/>
      <c r="E32" s="66"/>
      <c r="F32" s="66"/>
      <c r="G32" s="333" t="e">
        <f>D32/D33</f>
        <v>#DIV/0!</v>
      </c>
      <c r="H32" s="333" t="e">
        <f>E32/E33</f>
        <v>#DIV/0!</v>
      </c>
      <c r="I32" s="333" t="e">
        <f>F32/F33</f>
        <v>#DIV/0!</v>
      </c>
      <c r="J32" s="46"/>
      <c r="K32" s="46"/>
      <c r="L32" s="46"/>
    </row>
    <row r="33" spans="1:12" ht="25.5" customHeight="1" x14ac:dyDescent="0.2">
      <c r="A33" s="358"/>
      <c r="B33" s="223"/>
      <c r="C33" s="10" t="s">
        <v>642</v>
      </c>
      <c r="D33" s="66"/>
      <c r="E33" s="66"/>
      <c r="F33" s="66"/>
      <c r="G33" s="334"/>
      <c r="H33" s="334"/>
      <c r="I33" s="334"/>
      <c r="J33" s="46"/>
      <c r="K33" s="46"/>
      <c r="L33" s="46"/>
    </row>
    <row r="34" spans="1:12" ht="23.25" customHeight="1" x14ac:dyDescent="0.2">
      <c r="A34" s="357" t="s">
        <v>954</v>
      </c>
      <c r="B34" s="222" t="s">
        <v>833</v>
      </c>
      <c r="C34" s="10" t="s">
        <v>813</v>
      </c>
      <c r="D34" s="66"/>
      <c r="E34" s="66"/>
      <c r="F34" s="66"/>
      <c r="G34" s="196">
        <f>D34</f>
        <v>0</v>
      </c>
      <c r="H34" s="196">
        <f>E34</f>
        <v>0</v>
      </c>
      <c r="I34" s="196">
        <f>F34</f>
        <v>0</v>
      </c>
      <c r="J34" s="46"/>
      <c r="K34" s="46"/>
      <c r="L34" s="46"/>
    </row>
    <row r="35" spans="1:12" ht="24.75" customHeight="1" x14ac:dyDescent="0.2">
      <c r="A35" s="358"/>
      <c r="B35" s="223"/>
      <c r="C35" s="10" t="s">
        <v>812</v>
      </c>
      <c r="D35" s="66"/>
      <c r="E35" s="66"/>
      <c r="F35" s="66"/>
      <c r="G35" s="196" t="e">
        <f>D34*100/D35</f>
        <v>#DIV/0!</v>
      </c>
      <c r="H35" s="196" t="e">
        <f>E34*100/E35</f>
        <v>#DIV/0!</v>
      </c>
      <c r="I35" s="196" t="e">
        <f>F34*100/F35</f>
        <v>#DIV/0!</v>
      </c>
      <c r="J35" s="46"/>
      <c r="K35" s="46"/>
      <c r="L35" s="46"/>
    </row>
    <row r="36" spans="1:12" ht="21" customHeight="1" x14ac:dyDescent="0.2">
      <c r="A36" s="357" t="s">
        <v>955</v>
      </c>
      <c r="B36" s="222" t="s">
        <v>834</v>
      </c>
      <c r="C36" s="10" t="s">
        <v>813</v>
      </c>
      <c r="D36" s="66"/>
      <c r="E36" s="66"/>
      <c r="F36" s="66"/>
      <c r="G36" s="196">
        <f>D36</f>
        <v>0</v>
      </c>
      <c r="H36" s="196">
        <f>E36</f>
        <v>0</v>
      </c>
      <c r="I36" s="196">
        <f>F36</f>
        <v>0</v>
      </c>
      <c r="J36" s="46"/>
      <c r="K36" s="46"/>
      <c r="L36" s="46"/>
    </row>
    <row r="37" spans="1:12" ht="27" customHeight="1" x14ac:dyDescent="0.2">
      <c r="A37" s="358"/>
      <c r="B37" s="223"/>
      <c r="C37" s="10" t="s">
        <v>812</v>
      </c>
      <c r="D37" s="66"/>
      <c r="E37" s="66"/>
      <c r="F37" s="66"/>
      <c r="G37" s="196" t="e">
        <f>D36*100/D37</f>
        <v>#DIV/0!</v>
      </c>
      <c r="H37" s="196" t="e">
        <f>E36*100/E37</f>
        <v>#DIV/0!</v>
      </c>
      <c r="I37" s="196" t="e">
        <f>F36*100/F37</f>
        <v>#DIV/0!</v>
      </c>
      <c r="J37" s="46"/>
      <c r="K37" s="46"/>
      <c r="L37" s="46"/>
    </row>
    <row r="38" spans="1:12" ht="31.5" customHeight="1" x14ac:dyDescent="0.2">
      <c r="A38" s="357" t="s">
        <v>956</v>
      </c>
      <c r="B38" s="222" t="s">
        <v>835</v>
      </c>
      <c r="C38" s="10" t="s">
        <v>551</v>
      </c>
      <c r="D38" s="66"/>
      <c r="E38" s="66"/>
      <c r="F38" s="66"/>
      <c r="G38" s="196">
        <f>D38</f>
        <v>0</v>
      </c>
      <c r="H38" s="196">
        <f>E38</f>
        <v>0</v>
      </c>
      <c r="I38" s="196">
        <f>F38</f>
        <v>0</v>
      </c>
      <c r="J38" s="46"/>
      <c r="K38" s="46"/>
      <c r="L38" s="46"/>
    </row>
    <row r="39" spans="1:12" ht="31.5" customHeight="1" x14ac:dyDescent="0.2">
      <c r="A39" s="358"/>
      <c r="B39" s="223"/>
      <c r="C39" s="10" t="s">
        <v>814</v>
      </c>
      <c r="D39" s="66"/>
      <c r="E39" s="66"/>
      <c r="F39" s="66"/>
      <c r="G39" s="196" t="e">
        <f>D38*100/D39</f>
        <v>#DIV/0!</v>
      </c>
      <c r="H39" s="196" t="e">
        <f>E38*100/E39</f>
        <v>#DIV/0!</v>
      </c>
      <c r="I39" s="196" t="e">
        <f>F38*100/F39</f>
        <v>#DIV/0!</v>
      </c>
      <c r="J39" s="46"/>
      <c r="K39" s="46"/>
      <c r="L39" s="46"/>
    </row>
    <row r="40" spans="1:12" ht="24.75" customHeight="1" x14ac:dyDescent="0.2">
      <c r="A40" s="384" t="s">
        <v>957</v>
      </c>
      <c r="B40" s="267" t="s">
        <v>382</v>
      </c>
      <c r="C40" s="10" t="s">
        <v>2</v>
      </c>
      <c r="D40" s="66"/>
      <c r="E40" s="66"/>
      <c r="F40" s="66"/>
      <c r="G40" s="196">
        <f>D40</f>
        <v>0</v>
      </c>
      <c r="H40" s="196">
        <f>E40</f>
        <v>0</v>
      </c>
      <c r="I40" s="196">
        <f>F40</f>
        <v>0</v>
      </c>
      <c r="J40" s="46"/>
      <c r="K40" s="46"/>
      <c r="L40" s="46"/>
    </row>
    <row r="41" spans="1:12" ht="24.75" customHeight="1" x14ac:dyDescent="0.2">
      <c r="A41" s="385"/>
      <c r="B41" s="268"/>
      <c r="C41" s="10" t="s">
        <v>896</v>
      </c>
      <c r="D41" s="66"/>
      <c r="E41" s="66"/>
      <c r="F41" s="66"/>
      <c r="G41" s="196" t="e">
        <f>D40*100/D41</f>
        <v>#DIV/0!</v>
      </c>
      <c r="H41" s="196" t="e">
        <f>E40*100/E41</f>
        <v>#DIV/0!</v>
      </c>
      <c r="I41" s="196" t="e">
        <f>F40*100/F41</f>
        <v>#DIV/0!</v>
      </c>
      <c r="J41" s="46"/>
      <c r="K41" s="46"/>
      <c r="L41" s="46"/>
    </row>
    <row r="42" spans="1:12" ht="18.75" customHeight="1" x14ac:dyDescent="0.2">
      <c r="A42" s="165" t="s">
        <v>958</v>
      </c>
      <c r="B42" s="159" t="s">
        <v>836</v>
      </c>
      <c r="C42" s="10" t="s">
        <v>452</v>
      </c>
      <c r="D42" s="66"/>
      <c r="E42" s="66"/>
      <c r="F42" s="66"/>
      <c r="G42" s="196">
        <f>D42</f>
        <v>0</v>
      </c>
      <c r="H42" s="196">
        <f t="shared" ref="H42:I44" si="2">E42</f>
        <v>0</v>
      </c>
      <c r="I42" s="196">
        <f t="shared" si="2"/>
        <v>0</v>
      </c>
      <c r="J42" s="46"/>
      <c r="K42" s="46"/>
      <c r="L42" s="46"/>
    </row>
    <row r="43" spans="1:12" ht="18.75" customHeight="1" x14ac:dyDescent="0.2">
      <c r="A43" s="116" t="s">
        <v>959</v>
      </c>
      <c r="B43" s="159" t="s">
        <v>837</v>
      </c>
      <c r="C43" s="10" t="s">
        <v>452</v>
      </c>
      <c r="D43" s="66"/>
      <c r="E43" s="66"/>
      <c r="F43" s="66"/>
      <c r="G43" s="196">
        <f>D43</f>
        <v>0</v>
      </c>
      <c r="H43" s="196">
        <f t="shared" si="2"/>
        <v>0</v>
      </c>
      <c r="I43" s="196">
        <f t="shared" si="2"/>
        <v>0</v>
      </c>
      <c r="J43" s="46"/>
      <c r="K43" s="46"/>
      <c r="L43" s="46"/>
    </row>
    <row r="44" spans="1:12" x14ac:dyDescent="0.2">
      <c r="A44" s="384" t="s">
        <v>960</v>
      </c>
      <c r="B44" s="267" t="s">
        <v>838</v>
      </c>
      <c r="C44" s="10" t="s">
        <v>452</v>
      </c>
      <c r="D44" s="66"/>
      <c r="E44" s="66"/>
      <c r="F44" s="66"/>
      <c r="G44" s="196">
        <f>D44</f>
        <v>0</v>
      </c>
      <c r="H44" s="196">
        <f>E44</f>
        <v>0</v>
      </c>
      <c r="I44" s="196">
        <f t="shared" si="2"/>
        <v>0</v>
      </c>
      <c r="J44" s="46"/>
      <c r="K44" s="46"/>
      <c r="L44" s="46"/>
    </row>
    <row r="45" spans="1:12" ht="51" x14ac:dyDescent="0.2">
      <c r="A45" s="385"/>
      <c r="B45" s="268"/>
      <c r="C45" s="86" t="s">
        <v>897</v>
      </c>
      <c r="D45" s="66"/>
      <c r="E45" s="66"/>
      <c r="F45" s="66"/>
      <c r="G45" s="196" t="e">
        <f>D44*100/D45</f>
        <v>#DIV/0!</v>
      </c>
      <c r="H45" s="196" t="e">
        <f>E44*100/E45</f>
        <v>#DIV/0!</v>
      </c>
      <c r="I45" s="196" t="e">
        <f>F44*100/F45</f>
        <v>#DIV/0!</v>
      </c>
      <c r="J45" s="46"/>
      <c r="K45" s="46"/>
      <c r="L45" s="46"/>
    </row>
    <row r="46" spans="1:12" ht="22.5" customHeight="1" x14ac:dyDescent="0.2">
      <c r="A46" s="357" t="s">
        <v>961</v>
      </c>
      <c r="B46" s="222" t="s">
        <v>839</v>
      </c>
      <c r="C46" s="47" t="s">
        <v>840</v>
      </c>
      <c r="D46" s="66"/>
      <c r="E46" s="66"/>
      <c r="F46" s="66"/>
      <c r="G46" s="196">
        <f>D46</f>
        <v>0</v>
      </c>
      <c r="H46" s="196">
        <f>E46</f>
        <v>0</v>
      </c>
      <c r="I46" s="196">
        <f>F46</f>
        <v>0</v>
      </c>
      <c r="J46" s="46"/>
      <c r="K46" s="46"/>
      <c r="L46" s="46"/>
    </row>
    <row r="47" spans="1:12" ht="42.75" customHeight="1" x14ac:dyDescent="0.2">
      <c r="A47" s="358"/>
      <c r="B47" s="223"/>
      <c r="C47" s="168" t="s">
        <v>605</v>
      </c>
      <c r="D47" s="66"/>
      <c r="E47" s="66"/>
      <c r="F47" s="66"/>
      <c r="G47" s="196" t="e">
        <f>D46*100/D47</f>
        <v>#DIV/0!</v>
      </c>
      <c r="H47" s="196" t="e">
        <f>E46*100/E47</f>
        <v>#DIV/0!</v>
      </c>
      <c r="I47" s="196" t="e">
        <f>F46*100/F47</f>
        <v>#DIV/0!</v>
      </c>
      <c r="J47" s="46"/>
      <c r="K47" s="46"/>
      <c r="L47" s="46"/>
    </row>
    <row r="48" spans="1:12" ht="21.75" customHeight="1" x14ac:dyDescent="0.2">
      <c r="A48" s="357" t="s">
        <v>962</v>
      </c>
      <c r="B48" s="222" t="s">
        <v>841</v>
      </c>
      <c r="C48" s="47" t="s">
        <v>842</v>
      </c>
      <c r="D48" s="66"/>
      <c r="E48" s="66"/>
      <c r="F48" s="66"/>
      <c r="G48" s="196">
        <f>D48</f>
        <v>0</v>
      </c>
      <c r="H48" s="196">
        <f>E48</f>
        <v>0</v>
      </c>
      <c r="I48" s="196">
        <f>F48</f>
        <v>0</v>
      </c>
      <c r="J48" s="46"/>
      <c r="K48" s="46"/>
      <c r="L48" s="46"/>
    </row>
    <row r="49" spans="1:12" ht="37.5" customHeight="1" x14ac:dyDescent="0.2">
      <c r="A49" s="358"/>
      <c r="B49" s="223"/>
      <c r="C49" s="168" t="s">
        <v>843</v>
      </c>
      <c r="D49" s="66"/>
      <c r="E49" s="66"/>
      <c r="F49" s="66"/>
      <c r="G49" s="196" t="e">
        <f>D48*100/D49</f>
        <v>#DIV/0!</v>
      </c>
      <c r="H49" s="196" t="e">
        <f>E48*100/E49</f>
        <v>#DIV/0!</v>
      </c>
      <c r="I49" s="196" t="e">
        <f>F48*100/F49</f>
        <v>#DIV/0!</v>
      </c>
      <c r="J49" s="46"/>
      <c r="K49" s="46"/>
      <c r="L49" s="46"/>
    </row>
    <row r="50" spans="1:12" ht="31.5" customHeight="1" x14ac:dyDescent="0.2">
      <c r="A50" s="357" t="s">
        <v>963</v>
      </c>
      <c r="B50" s="222" t="s">
        <v>384</v>
      </c>
      <c r="C50" s="10" t="s">
        <v>33</v>
      </c>
      <c r="D50" s="66"/>
      <c r="E50" s="66"/>
      <c r="F50" s="66"/>
      <c r="G50" s="196">
        <f>D50</f>
        <v>0</v>
      </c>
      <c r="H50" s="196">
        <f>E50</f>
        <v>0</v>
      </c>
      <c r="I50" s="196">
        <f>F50</f>
        <v>0</v>
      </c>
      <c r="J50" s="46"/>
      <c r="K50" s="46"/>
      <c r="L50" s="46"/>
    </row>
    <row r="51" spans="1:12" ht="26.25" customHeight="1" x14ac:dyDescent="0.2">
      <c r="A51" s="358"/>
      <c r="B51" s="223"/>
      <c r="C51" s="169" t="s">
        <v>586</v>
      </c>
      <c r="D51" s="66"/>
      <c r="E51" s="66"/>
      <c r="F51" s="66"/>
      <c r="G51" s="196" t="e">
        <f>D50*100/D51</f>
        <v>#DIV/0!</v>
      </c>
      <c r="H51" s="196" t="e">
        <f>E50*100/E51</f>
        <v>#DIV/0!</v>
      </c>
      <c r="I51" s="196" t="e">
        <f>F50*100/F51</f>
        <v>#DIV/0!</v>
      </c>
      <c r="J51" s="46"/>
      <c r="K51" s="46"/>
      <c r="L51" s="46"/>
    </row>
    <row r="52" spans="1:12" ht="31.5" x14ac:dyDescent="0.2">
      <c r="A52" s="30" t="s">
        <v>964</v>
      </c>
      <c r="B52" s="124" t="s">
        <v>385</v>
      </c>
      <c r="C52" s="10" t="s">
        <v>33</v>
      </c>
      <c r="D52" s="66"/>
      <c r="E52" s="66"/>
      <c r="F52" s="66"/>
      <c r="G52" s="196" t="e">
        <f>D52*1000/D2</f>
        <v>#DIV/0!</v>
      </c>
      <c r="H52" s="196" t="e">
        <f>E52*1000/E2</f>
        <v>#DIV/0!</v>
      </c>
      <c r="I52" s="196" t="e">
        <f>F52*1000/F2</f>
        <v>#DIV/0!</v>
      </c>
      <c r="J52" s="46"/>
      <c r="K52" s="46"/>
      <c r="L52" s="46"/>
    </row>
    <row r="53" spans="1:12" ht="37.5" customHeight="1" x14ac:dyDescent="0.2">
      <c r="A53" s="357" t="s">
        <v>965</v>
      </c>
      <c r="B53" s="222" t="s">
        <v>387</v>
      </c>
      <c r="C53" s="10" t="s">
        <v>657</v>
      </c>
      <c r="D53" s="66"/>
      <c r="E53" s="66"/>
      <c r="F53" s="66"/>
      <c r="G53" s="205">
        <f>D53</f>
        <v>0</v>
      </c>
      <c r="H53" s="205">
        <f>E53</f>
        <v>0</v>
      </c>
      <c r="I53" s="205">
        <f>F53</f>
        <v>0</v>
      </c>
      <c r="J53" s="46"/>
      <c r="K53" s="46"/>
      <c r="L53" s="46"/>
    </row>
    <row r="54" spans="1:12" ht="24.75" customHeight="1" x14ac:dyDescent="0.2">
      <c r="A54" s="358"/>
      <c r="B54" s="223"/>
      <c r="C54" s="10" t="s">
        <v>654</v>
      </c>
      <c r="D54" s="66"/>
      <c r="E54" s="66"/>
      <c r="F54" s="66"/>
      <c r="G54" s="205" t="e">
        <f>D53*100/D54</f>
        <v>#DIV/0!</v>
      </c>
      <c r="H54" s="205" t="e">
        <f>E53*100/E54</f>
        <v>#DIV/0!</v>
      </c>
      <c r="I54" s="205" t="e">
        <f>F53*100/F54</f>
        <v>#DIV/0!</v>
      </c>
      <c r="J54" s="46"/>
      <c r="K54" s="46"/>
      <c r="L54" s="46"/>
    </row>
    <row r="55" spans="1:12" ht="48" customHeight="1" x14ac:dyDescent="0.2">
      <c r="A55" s="357" t="s">
        <v>966</v>
      </c>
      <c r="B55" s="222" t="s">
        <v>389</v>
      </c>
      <c r="C55" s="10" t="s">
        <v>662</v>
      </c>
      <c r="D55" s="66"/>
      <c r="E55" s="66"/>
      <c r="F55" s="66"/>
      <c r="G55" s="205">
        <f>D55</f>
        <v>0</v>
      </c>
      <c r="H55" s="205">
        <f>E55</f>
        <v>0</v>
      </c>
      <c r="I55" s="205">
        <f>F55</f>
        <v>0</v>
      </c>
      <c r="J55" s="46"/>
      <c r="K55" s="46"/>
      <c r="L55" s="46"/>
    </row>
    <row r="56" spans="1:12" ht="35.25" customHeight="1" x14ac:dyDescent="0.2">
      <c r="A56" s="358"/>
      <c r="B56" s="223"/>
      <c r="C56" s="10" t="s">
        <v>663</v>
      </c>
      <c r="D56" s="66"/>
      <c r="E56" s="66"/>
      <c r="F56" s="66"/>
      <c r="G56" s="205" t="e">
        <f>D55*100/D56</f>
        <v>#DIV/0!</v>
      </c>
      <c r="H56" s="205" t="e">
        <f>E55*100/E56</f>
        <v>#DIV/0!</v>
      </c>
      <c r="I56" s="205" t="e">
        <f>F55*100/F56</f>
        <v>#DIV/0!</v>
      </c>
      <c r="J56" s="46"/>
      <c r="K56" s="46"/>
      <c r="L56" s="46"/>
    </row>
    <row r="57" spans="1:12" ht="63.75" x14ac:dyDescent="0.2">
      <c r="A57" s="357" t="s">
        <v>967</v>
      </c>
      <c r="B57" s="222" t="s">
        <v>390</v>
      </c>
      <c r="C57" s="10" t="s">
        <v>668</v>
      </c>
      <c r="D57" s="66"/>
      <c r="E57" s="66"/>
      <c r="F57" s="66"/>
      <c r="G57" s="205">
        <f>D57</f>
        <v>0</v>
      </c>
      <c r="H57" s="205">
        <f>E57</f>
        <v>0</v>
      </c>
      <c r="I57" s="205">
        <f>F57</f>
        <v>0</v>
      </c>
      <c r="J57" s="46"/>
      <c r="K57" s="46"/>
      <c r="L57" s="46"/>
    </row>
    <row r="58" spans="1:12" ht="38.25" x14ac:dyDescent="0.2">
      <c r="A58" s="358"/>
      <c r="B58" s="223"/>
      <c r="C58" s="10" t="s">
        <v>669</v>
      </c>
      <c r="D58" s="66"/>
      <c r="E58" s="66"/>
      <c r="F58" s="66"/>
      <c r="G58" s="205" t="e">
        <f>D57*100/D58</f>
        <v>#DIV/0!</v>
      </c>
      <c r="H58" s="205" t="e">
        <f>E57*100/E58</f>
        <v>#DIV/0!</v>
      </c>
      <c r="I58" s="205" t="e">
        <f>F57*100/F58</f>
        <v>#DIV/0!</v>
      </c>
      <c r="J58" s="46"/>
      <c r="K58" s="46"/>
      <c r="L58" s="46"/>
    </row>
    <row r="59" spans="1:12" ht="24" customHeight="1" x14ac:dyDescent="0.2">
      <c r="A59" s="166" t="s">
        <v>968</v>
      </c>
      <c r="B59" s="18" t="s">
        <v>901</v>
      </c>
      <c r="C59" s="17" t="s">
        <v>844</v>
      </c>
      <c r="D59" s="66"/>
      <c r="E59" s="66"/>
      <c r="F59" s="66"/>
      <c r="G59" s="205">
        <f>D59</f>
        <v>0</v>
      </c>
      <c r="H59" s="205">
        <f t="shared" ref="H59:I62" si="3">E59</f>
        <v>0</v>
      </c>
      <c r="I59" s="205">
        <f t="shared" si="3"/>
        <v>0</v>
      </c>
      <c r="J59" s="46"/>
      <c r="K59" s="46"/>
      <c r="L59" s="46"/>
    </row>
    <row r="60" spans="1:12" ht="18.75" customHeight="1" x14ac:dyDescent="0.2">
      <c r="A60" s="166" t="s">
        <v>969</v>
      </c>
      <c r="B60" s="18" t="s">
        <v>902</v>
      </c>
      <c r="C60" s="17" t="s">
        <v>845</v>
      </c>
      <c r="D60" s="66"/>
      <c r="E60" s="66"/>
      <c r="F60" s="66"/>
      <c r="G60" s="205">
        <f>D60</f>
        <v>0</v>
      </c>
      <c r="H60" s="205">
        <f t="shared" si="3"/>
        <v>0</v>
      </c>
      <c r="I60" s="205">
        <f t="shared" si="3"/>
        <v>0</v>
      </c>
      <c r="J60" s="46"/>
      <c r="K60" s="46"/>
      <c r="L60" s="46"/>
    </row>
    <row r="61" spans="1:12" ht="18.75" customHeight="1" x14ac:dyDescent="0.2">
      <c r="A61" s="166" t="s">
        <v>970</v>
      </c>
      <c r="B61" s="18" t="s">
        <v>903</v>
      </c>
      <c r="C61" s="17" t="s">
        <v>846</v>
      </c>
      <c r="D61" s="66"/>
      <c r="E61" s="66"/>
      <c r="F61" s="66"/>
      <c r="G61" s="205">
        <f>D61</f>
        <v>0</v>
      </c>
      <c r="H61" s="205">
        <f t="shared" si="3"/>
        <v>0</v>
      </c>
      <c r="I61" s="205">
        <f t="shared" si="3"/>
        <v>0</v>
      </c>
      <c r="J61" s="46"/>
      <c r="K61" s="46"/>
      <c r="L61" s="46"/>
    </row>
    <row r="62" spans="1:12" ht="20.25" customHeight="1" x14ac:dyDescent="0.2">
      <c r="A62" s="357" t="s">
        <v>971</v>
      </c>
      <c r="B62" s="222" t="s">
        <v>113</v>
      </c>
      <c r="C62" s="10" t="s">
        <v>452</v>
      </c>
      <c r="D62" s="66"/>
      <c r="E62" s="66"/>
      <c r="F62" s="66"/>
      <c r="G62" s="205">
        <f>D62</f>
        <v>0</v>
      </c>
      <c r="H62" s="205">
        <f t="shared" si="3"/>
        <v>0</v>
      </c>
      <c r="I62" s="205">
        <f t="shared" si="3"/>
        <v>0</v>
      </c>
      <c r="J62" s="46"/>
      <c r="K62" s="46"/>
      <c r="L62" s="46"/>
    </row>
    <row r="63" spans="1:12" ht="25.5" x14ac:dyDescent="0.2">
      <c r="A63" s="358"/>
      <c r="B63" s="223"/>
      <c r="C63" s="10" t="s">
        <v>587</v>
      </c>
      <c r="D63" s="66"/>
      <c r="E63" s="66"/>
      <c r="F63" s="66"/>
      <c r="G63" s="196" t="e">
        <f>D62*100/D63</f>
        <v>#DIV/0!</v>
      </c>
      <c r="H63" s="196" t="e">
        <f>E62*100/E63</f>
        <v>#DIV/0!</v>
      </c>
      <c r="I63" s="196" t="e">
        <f>F62*100/F63</f>
        <v>#DIV/0!</v>
      </c>
      <c r="J63" s="46"/>
      <c r="K63" s="46"/>
      <c r="L63" s="46"/>
    </row>
    <row r="64" spans="1:12" ht="29.25" customHeight="1" x14ac:dyDescent="0.2">
      <c r="A64" s="357" t="s">
        <v>972</v>
      </c>
      <c r="B64" s="222" t="s">
        <v>114</v>
      </c>
      <c r="C64" s="10" t="s">
        <v>452</v>
      </c>
      <c r="D64" s="66"/>
      <c r="E64" s="66"/>
      <c r="F64" s="66"/>
      <c r="G64" s="205">
        <f>D64</f>
        <v>0</v>
      </c>
      <c r="H64" s="205">
        <f>E64</f>
        <v>0</v>
      </c>
      <c r="I64" s="205">
        <f>F64</f>
        <v>0</v>
      </c>
      <c r="J64" s="46"/>
      <c r="K64" s="46"/>
      <c r="L64" s="46"/>
    </row>
    <row r="65" spans="1:12" ht="38.25" customHeight="1" x14ac:dyDescent="0.2">
      <c r="A65" s="358"/>
      <c r="B65" s="223"/>
      <c r="C65" s="10" t="s">
        <v>588</v>
      </c>
      <c r="D65" s="66"/>
      <c r="E65" s="66"/>
      <c r="F65" s="66"/>
      <c r="G65" s="196" t="e">
        <f>D64*100/D65</f>
        <v>#DIV/0!</v>
      </c>
      <c r="H65" s="196" t="e">
        <f>E64*100/E65</f>
        <v>#DIV/0!</v>
      </c>
      <c r="I65" s="196" t="e">
        <f>F64*100/F65</f>
        <v>#DIV/0!</v>
      </c>
      <c r="J65" s="46"/>
      <c r="K65" s="46"/>
      <c r="L65" s="46"/>
    </row>
    <row r="66" spans="1:12" ht="25.5" customHeight="1" x14ac:dyDescent="0.2">
      <c r="A66" s="357" t="s">
        <v>973</v>
      </c>
      <c r="B66" s="222" t="s">
        <v>116</v>
      </c>
      <c r="C66" s="10" t="s">
        <v>452</v>
      </c>
      <c r="D66" s="66"/>
      <c r="E66" s="66"/>
      <c r="F66" s="66"/>
      <c r="G66" s="205">
        <f>D66</f>
        <v>0</v>
      </c>
      <c r="H66" s="205">
        <f>E66</f>
        <v>0</v>
      </c>
      <c r="I66" s="205">
        <f>F66</f>
        <v>0</v>
      </c>
      <c r="J66" s="46"/>
      <c r="K66" s="46"/>
      <c r="L66" s="46"/>
    </row>
    <row r="67" spans="1:12" ht="36.75" customHeight="1" x14ac:dyDescent="0.2">
      <c r="A67" s="358"/>
      <c r="B67" s="223"/>
      <c r="C67" s="10" t="s">
        <v>589</v>
      </c>
      <c r="D67" s="66"/>
      <c r="E67" s="66"/>
      <c r="F67" s="66"/>
      <c r="G67" s="196" t="e">
        <f>D66*100/D67</f>
        <v>#DIV/0!</v>
      </c>
      <c r="H67" s="196" t="e">
        <f>E66*100/E67</f>
        <v>#DIV/0!</v>
      </c>
      <c r="I67" s="196" t="e">
        <f>F66*100/F67</f>
        <v>#DIV/0!</v>
      </c>
      <c r="J67" s="46"/>
      <c r="K67" s="46"/>
      <c r="L67" s="46"/>
    </row>
    <row r="68" spans="1:12" ht="18.75" customHeight="1" x14ac:dyDescent="0.2">
      <c r="A68" s="357" t="s">
        <v>974</v>
      </c>
      <c r="B68" s="222" t="s">
        <v>118</v>
      </c>
      <c r="C68" s="10" t="s">
        <v>452</v>
      </c>
      <c r="D68" s="66"/>
      <c r="E68" s="66"/>
      <c r="F68" s="66"/>
      <c r="G68" s="196" t="e">
        <f>D68*1000/D69</f>
        <v>#DIV/0!</v>
      </c>
      <c r="H68" s="196" t="e">
        <f>E68*1000/E69</f>
        <v>#DIV/0!</v>
      </c>
      <c r="I68" s="196" t="e">
        <f>F68*1000/F69</f>
        <v>#DIV/0!</v>
      </c>
      <c r="J68" s="46"/>
      <c r="K68" s="46"/>
      <c r="L68" s="46"/>
    </row>
    <row r="69" spans="1:12" ht="18.75" customHeight="1" x14ac:dyDescent="0.2">
      <c r="A69" s="358"/>
      <c r="B69" s="223"/>
      <c r="C69" s="10" t="s">
        <v>149</v>
      </c>
      <c r="D69" s="66"/>
      <c r="E69" s="66"/>
      <c r="F69" s="66"/>
      <c r="G69" s="196" t="e">
        <f>D68*100/D69</f>
        <v>#DIV/0!</v>
      </c>
      <c r="H69" s="196" t="e">
        <f>E68*100/E69</f>
        <v>#DIV/0!</v>
      </c>
      <c r="I69" s="196" t="e">
        <f>F68*100/F69</f>
        <v>#DIV/0!</v>
      </c>
      <c r="J69" s="46"/>
      <c r="K69" s="46"/>
      <c r="L69" s="46"/>
    </row>
    <row r="70" spans="1:12" ht="18.75" customHeight="1" x14ac:dyDescent="0.2">
      <c r="A70" s="166" t="s">
        <v>975</v>
      </c>
      <c r="B70" s="18" t="s">
        <v>847</v>
      </c>
      <c r="C70" s="17" t="s">
        <v>848</v>
      </c>
      <c r="D70" s="66"/>
      <c r="E70" s="66"/>
      <c r="F70" s="66"/>
      <c r="G70" s="205">
        <f t="shared" ref="G70:I74" si="4">D70</f>
        <v>0</v>
      </c>
      <c r="H70" s="205">
        <f t="shared" si="4"/>
        <v>0</v>
      </c>
      <c r="I70" s="205">
        <f t="shared" si="4"/>
        <v>0</v>
      </c>
      <c r="J70" s="46"/>
      <c r="K70" s="46"/>
      <c r="L70" s="46"/>
    </row>
    <row r="71" spans="1:12" ht="18.75" customHeight="1" x14ac:dyDescent="0.2">
      <c r="A71" s="166" t="s">
        <v>976</v>
      </c>
      <c r="B71" s="18" t="s">
        <v>849</v>
      </c>
      <c r="C71" s="17" t="s">
        <v>850</v>
      </c>
      <c r="D71" s="66"/>
      <c r="E71" s="66"/>
      <c r="F71" s="66"/>
      <c r="G71" s="205">
        <f t="shared" si="4"/>
        <v>0</v>
      </c>
      <c r="H71" s="205">
        <f t="shared" si="4"/>
        <v>0</v>
      </c>
      <c r="I71" s="205">
        <f t="shared" si="4"/>
        <v>0</v>
      </c>
      <c r="J71" s="46"/>
      <c r="K71" s="46"/>
      <c r="L71" s="46"/>
    </row>
    <row r="72" spans="1:12" ht="18.75" customHeight="1" x14ac:dyDescent="0.2">
      <c r="A72" s="166" t="s">
        <v>977</v>
      </c>
      <c r="B72" s="18" t="s">
        <v>851</v>
      </c>
      <c r="C72" s="17" t="s">
        <v>852</v>
      </c>
      <c r="D72" s="66"/>
      <c r="E72" s="66"/>
      <c r="F72" s="66"/>
      <c r="G72" s="205">
        <f t="shared" si="4"/>
        <v>0</v>
      </c>
      <c r="H72" s="205">
        <f t="shared" si="4"/>
        <v>0</v>
      </c>
      <c r="I72" s="205">
        <f t="shared" si="4"/>
        <v>0</v>
      </c>
      <c r="J72" s="46"/>
      <c r="K72" s="46"/>
      <c r="L72" s="46"/>
    </row>
    <row r="73" spans="1:12" ht="18.75" customHeight="1" x14ac:dyDescent="0.2">
      <c r="A73" s="166" t="s">
        <v>978</v>
      </c>
      <c r="B73" s="18" t="s">
        <v>853</v>
      </c>
      <c r="C73" s="17" t="s">
        <v>850</v>
      </c>
      <c r="D73" s="66"/>
      <c r="E73" s="66"/>
      <c r="F73" s="66"/>
      <c r="G73" s="205">
        <f t="shared" si="4"/>
        <v>0</v>
      </c>
      <c r="H73" s="205">
        <f t="shared" si="4"/>
        <v>0</v>
      </c>
      <c r="I73" s="205">
        <f t="shared" si="4"/>
        <v>0</v>
      </c>
      <c r="J73" s="46"/>
      <c r="K73" s="46"/>
      <c r="L73" s="46"/>
    </row>
    <row r="74" spans="1:12" ht="24" customHeight="1" x14ac:dyDescent="0.2">
      <c r="A74" s="357" t="s">
        <v>979</v>
      </c>
      <c r="B74" s="267" t="s">
        <v>120</v>
      </c>
      <c r="C74" s="10" t="s">
        <v>452</v>
      </c>
      <c r="D74" s="66"/>
      <c r="E74" s="66"/>
      <c r="F74" s="66"/>
      <c r="G74" s="205">
        <f t="shared" si="4"/>
        <v>0</v>
      </c>
      <c r="H74" s="205">
        <f t="shared" si="4"/>
        <v>0</v>
      </c>
      <c r="I74" s="205">
        <f t="shared" si="4"/>
        <v>0</v>
      </c>
      <c r="J74" s="46"/>
      <c r="K74" s="46"/>
      <c r="L74" s="46"/>
    </row>
    <row r="75" spans="1:12" ht="25.5" customHeight="1" x14ac:dyDescent="0.2">
      <c r="A75" s="358"/>
      <c r="B75" s="268"/>
      <c r="C75" s="10" t="s">
        <v>590</v>
      </c>
      <c r="D75" s="66"/>
      <c r="E75" s="66"/>
      <c r="F75" s="66"/>
      <c r="G75" s="196" t="e">
        <f>D74*100/D75</f>
        <v>#DIV/0!</v>
      </c>
      <c r="H75" s="196" t="e">
        <f>E74*100/E75</f>
        <v>#DIV/0!</v>
      </c>
      <c r="I75" s="196" t="e">
        <f>F74*100/F75</f>
        <v>#DIV/0!</v>
      </c>
      <c r="J75" s="46"/>
      <c r="K75" s="46"/>
      <c r="L75" s="46"/>
    </row>
    <row r="76" spans="1:12" s="3" customFormat="1" ht="20.25" customHeight="1" x14ac:dyDescent="0.2">
      <c r="A76" s="357" t="s">
        <v>980</v>
      </c>
      <c r="B76" s="222" t="s">
        <v>122</v>
      </c>
      <c r="C76" s="112" t="s">
        <v>246</v>
      </c>
      <c r="D76" s="66"/>
      <c r="E76" s="66"/>
      <c r="F76" s="66"/>
      <c r="G76" s="205">
        <f>D76</f>
        <v>0</v>
      </c>
      <c r="H76" s="205">
        <f>E76</f>
        <v>0</v>
      </c>
      <c r="I76" s="205">
        <f>F76</f>
        <v>0</v>
      </c>
      <c r="J76" s="7"/>
      <c r="K76" s="7"/>
      <c r="L76" s="7"/>
    </row>
    <row r="77" spans="1:12" s="3" customFormat="1" ht="16.5" customHeight="1" x14ac:dyDescent="0.2">
      <c r="A77" s="358"/>
      <c r="B77" s="223"/>
      <c r="C77" s="112" t="s">
        <v>591</v>
      </c>
      <c r="D77" s="66"/>
      <c r="E77" s="66"/>
      <c r="F77" s="66"/>
      <c r="G77" s="196" t="e">
        <f>D76*100/D77</f>
        <v>#DIV/0!</v>
      </c>
      <c r="H77" s="196" t="e">
        <f>E76*100/E77</f>
        <v>#DIV/0!</v>
      </c>
      <c r="I77" s="196" t="e">
        <f>F76*100/F77</f>
        <v>#DIV/0!</v>
      </c>
      <c r="J77" s="7"/>
      <c r="K77" s="7"/>
      <c r="L77" s="7"/>
    </row>
    <row r="78" spans="1:12" s="3" customFormat="1" ht="25.5" customHeight="1" x14ac:dyDescent="0.2">
      <c r="A78" s="357" t="s">
        <v>981</v>
      </c>
      <c r="B78" s="267" t="s">
        <v>124</v>
      </c>
      <c r="C78" s="47" t="s">
        <v>4</v>
      </c>
      <c r="D78" s="66"/>
      <c r="E78" s="66"/>
      <c r="F78" s="66"/>
      <c r="G78" s="205">
        <f>D78</f>
        <v>0</v>
      </c>
      <c r="H78" s="205">
        <f>E78</f>
        <v>0</v>
      </c>
      <c r="I78" s="205">
        <f>F78</f>
        <v>0</v>
      </c>
      <c r="J78" s="7"/>
      <c r="K78" s="7"/>
      <c r="L78" s="7"/>
    </row>
    <row r="79" spans="1:12" s="3" customFormat="1" ht="23.25" customHeight="1" x14ac:dyDescent="0.2">
      <c r="A79" s="358"/>
      <c r="B79" s="268"/>
      <c r="C79" s="47" t="s">
        <v>592</v>
      </c>
      <c r="D79" s="66"/>
      <c r="E79" s="66"/>
      <c r="F79" s="66"/>
      <c r="G79" s="196" t="e">
        <f>D78*100/D79</f>
        <v>#DIV/0!</v>
      </c>
      <c r="H79" s="196" t="e">
        <f>E78*100/E79</f>
        <v>#DIV/0!</v>
      </c>
      <c r="I79" s="196" t="e">
        <f>F78*100/F79</f>
        <v>#DIV/0!</v>
      </c>
      <c r="J79" s="7"/>
      <c r="K79" s="7"/>
      <c r="L79" s="7"/>
    </row>
    <row r="80" spans="1:12" s="3" customFormat="1" x14ac:dyDescent="0.2">
      <c r="A80" s="367" t="s">
        <v>982</v>
      </c>
      <c r="B80" s="222" t="s">
        <v>125</v>
      </c>
      <c r="C80" s="10" t="s">
        <v>593</v>
      </c>
      <c r="D80" s="66"/>
      <c r="E80" s="66"/>
      <c r="F80" s="66"/>
      <c r="G80" s="333" t="e">
        <f>D80/D81</f>
        <v>#DIV/0!</v>
      </c>
      <c r="H80" s="333" t="e">
        <f>E80/E81</f>
        <v>#DIV/0!</v>
      </c>
      <c r="I80" s="333" t="e">
        <f>F80/F81</f>
        <v>#DIV/0!</v>
      </c>
      <c r="J80" s="7"/>
      <c r="K80" s="7"/>
      <c r="L80" s="7"/>
    </row>
    <row r="81" spans="1:12" s="3" customFormat="1" ht="38.25" x14ac:dyDescent="0.2">
      <c r="A81" s="358"/>
      <c r="B81" s="223"/>
      <c r="C81" s="10" t="s">
        <v>594</v>
      </c>
      <c r="D81" s="66"/>
      <c r="E81" s="66"/>
      <c r="F81" s="66"/>
      <c r="G81" s="334"/>
      <c r="H81" s="334"/>
      <c r="I81" s="334"/>
      <c r="J81" s="7"/>
      <c r="K81" s="7"/>
      <c r="L81" s="7"/>
    </row>
    <row r="82" spans="1:12" s="3" customFormat="1" ht="18.75" customHeight="1" x14ac:dyDescent="0.2">
      <c r="A82" s="357" t="s">
        <v>983</v>
      </c>
      <c r="B82" s="222" t="s">
        <v>127</v>
      </c>
      <c r="C82" s="10" t="s">
        <v>593</v>
      </c>
      <c r="D82" s="66"/>
      <c r="E82" s="66"/>
      <c r="F82" s="66"/>
      <c r="G82" s="333" t="e">
        <f>D82/D83</f>
        <v>#DIV/0!</v>
      </c>
      <c r="H82" s="333" t="e">
        <f>E82/E83</f>
        <v>#DIV/0!</v>
      </c>
      <c r="I82" s="333" t="e">
        <f>F82/F83</f>
        <v>#DIV/0!</v>
      </c>
      <c r="J82" s="7"/>
      <c r="K82" s="7"/>
      <c r="L82" s="7"/>
    </row>
    <row r="83" spans="1:12" s="3" customFormat="1" ht="18.75" customHeight="1" x14ac:dyDescent="0.2">
      <c r="A83" s="358"/>
      <c r="B83" s="223"/>
      <c r="C83" s="10" t="s">
        <v>582</v>
      </c>
      <c r="D83" s="66"/>
      <c r="E83" s="66"/>
      <c r="F83" s="66"/>
      <c r="G83" s="334"/>
      <c r="H83" s="334"/>
      <c r="I83" s="334"/>
      <c r="J83" s="7"/>
      <c r="K83" s="7"/>
      <c r="L83" s="7"/>
    </row>
    <row r="84" spans="1:12" s="3" customFormat="1" ht="18.75" customHeight="1" x14ac:dyDescent="0.2">
      <c r="A84" s="163" t="s">
        <v>984</v>
      </c>
      <c r="B84" s="124" t="s">
        <v>854</v>
      </c>
      <c r="C84" s="170" t="s">
        <v>855</v>
      </c>
      <c r="D84" s="153"/>
      <c r="E84" s="66"/>
      <c r="F84" s="153"/>
      <c r="G84" s="205">
        <f>D84</f>
        <v>0</v>
      </c>
      <c r="H84" s="205">
        <f>E84</f>
        <v>0</v>
      </c>
      <c r="I84" s="205">
        <f>F84</f>
        <v>0</v>
      </c>
      <c r="J84" s="7"/>
      <c r="K84" s="7"/>
      <c r="L84" s="7"/>
    </row>
    <row r="85" spans="1:12" s="3" customFormat="1" ht="18.75" customHeight="1" x14ac:dyDescent="0.2">
      <c r="A85" s="30" t="s">
        <v>985</v>
      </c>
      <c r="B85" s="18" t="s">
        <v>856</v>
      </c>
      <c r="C85" s="17" t="s">
        <v>855</v>
      </c>
      <c r="D85" s="153"/>
      <c r="E85" s="66"/>
      <c r="F85" s="153"/>
      <c r="G85" s="205">
        <f t="shared" ref="G85:G110" si="5">D85</f>
        <v>0</v>
      </c>
      <c r="H85" s="205">
        <f t="shared" ref="H85:H110" si="6">E85</f>
        <v>0</v>
      </c>
      <c r="I85" s="205">
        <f t="shared" ref="I85:I110" si="7">F85</f>
        <v>0</v>
      </c>
      <c r="J85" s="7"/>
      <c r="K85" s="7"/>
      <c r="L85" s="7"/>
    </row>
    <row r="86" spans="1:12" s="3" customFormat="1" ht="18.75" customHeight="1" x14ac:dyDescent="0.2">
      <c r="A86" s="154" t="s">
        <v>986</v>
      </c>
      <c r="B86" s="18" t="s">
        <v>857</v>
      </c>
      <c r="C86" s="10" t="s">
        <v>855</v>
      </c>
      <c r="D86" s="66"/>
      <c r="E86" s="66"/>
      <c r="F86" s="66"/>
      <c r="G86" s="205">
        <f t="shared" si="5"/>
        <v>0</v>
      </c>
      <c r="H86" s="205">
        <f t="shared" si="6"/>
        <v>0</v>
      </c>
      <c r="I86" s="205">
        <f t="shared" si="7"/>
        <v>0</v>
      </c>
      <c r="J86" s="7"/>
      <c r="K86" s="7"/>
      <c r="L86" s="7"/>
    </row>
    <row r="87" spans="1:12" s="3" customFormat="1" ht="18.75" customHeight="1" x14ac:dyDescent="0.2">
      <c r="A87" s="30" t="s">
        <v>987</v>
      </c>
      <c r="B87" s="18" t="s">
        <v>858</v>
      </c>
      <c r="C87" s="10" t="s">
        <v>855</v>
      </c>
      <c r="D87" s="66"/>
      <c r="E87" s="66"/>
      <c r="F87" s="66"/>
      <c r="G87" s="205">
        <f t="shared" si="5"/>
        <v>0</v>
      </c>
      <c r="H87" s="205">
        <f t="shared" si="6"/>
        <v>0</v>
      </c>
      <c r="I87" s="205">
        <f t="shared" si="7"/>
        <v>0</v>
      </c>
      <c r="J87" s="7"/>
      <c r="K87" s="7"/>
      <c r="L87" s="7"/>
    </row>
    <row r="88" spans="1:12" s="3" customFormat="1" ht="18.75" customHeight="1" x14ac:dyDescent="0.2">
      <c r="A88" s="30" t="s">
        <v>988</v>
      </c>
      <c r="B88" s="18" t="s">
        <v>859</v>
      </c>
      <c r="C88" s="10" t="s">
        <v>855</v>
      </c>
      <c r="D88" s="173"/>
      <c r="E88" s="66"/>
      <c r="F88" s="173"/>
      <c r="G88" s="205">
        <f t="shared" si="5"/>
        <v>0</v>
      </c>
      <c r="H88" s="205">
        <f t="shared" si="6"/>
        <v>0</v>
      </c>
      <c r="I88" s="205">
        <f t="shared" si="7"/>
        <v>0</v>
      </c>
      <c r="J88" s="7"/>
      <c r="K88" s="7"/>
      <c r="L88" s="7"/>
    </row>
    <row r="89" spans="1:12" s="3" customFormat="1" ht="18.75" customHeight="1" x14ac:dyDescent="0.2">
      <c r="A89" s="30" t="s">
        <v>989</v>
      </c>
      <c r="B89" s="124" t="s">
        <v>860</v>
      </c>
      <c r="C89" s="10" t="s">
        <v>855</v>
      </c>
      <c r="D89" s="173"/>
      <c r="E89" s="66"/>
      <c r="F89" s="173"/>
      <c r="G89" s="205">
        <f t="shared" si="5"/>
        <v>0</v>
      </c>
      <c r="H89" s="205">
        <f t="shared" si="6"/>
        <v>0</v>
      </c>
      <c r="I89" s="205">
        <f t="shared" si="7"/>
        <v>0</v>
      </c>
      <c r="J89" s="7"/>
      <c r="K89" s="7"/>
      <c r="L89" s="7"/>
    </row>
    <row r="90" spans="1:12" s="3" customFormat="1" ht="18.75" customHeight="1" x14ac:dyDescent="0.2">
      <c r="A90" s="30" t="s">
        <v>990</v>
      </c>
      <c r="B90" s="124" t="s">
        <v>854</v>
      </c>
      <c r="C90" s="10" t="s">
        <v>855</v>
      </c>
      <c r="D90" s="173"/>
      <c r="E90" s="66"/>
      <c r="F90" s="173"/>
      <c r="G90" s="205">
        <f t="shared" si="5"/>
        <v>0</v>
      </c>
      <c r="H90" s="205">
        <f t="shared" si="6"/>
        <v>0</v>
      </c>
      <c r="I90" s="205">
        <f t="shared" si="7"/>
        <v>0</v>
      </c>
      <c r="J90" s="7"/>
      <c r="K90" s="7"/>
      <c r="L90" s="7"/>
    </row>
    <row r="91" spans="1:12" s="3" customFormat="1" ht="18.75" customHeight="1" x14ac:dyDescent="0.2">
      <c r="A91" s="30" t="s">
        <v>991</v>
      </c>
      <c r="B91" s="124" t="s">
        <v>861</v>
      </c>
      <c r="C91" s="10" t="s">
        <v>855</v>
      </c>
      <c r="D91" s="173"/>
      <c r="E91" s="66"/>
      <c r="F91" s="173"/>
      <c r="G91" s="205">
        <f t="shared" si="5"/>
        <v>0</v>
      </c>
      <c r="H91" s="205">
        <f t="shared" si="6"/>
        <v>0</v>
      </c>
      <c r="I91" s="205">
        <f t="shared" si="7"/>
        <v>0</v>
      </c>
      <c r="J91" s="7"/>
      <c r="K91" s="7"/>
      <c r="L91" s="7"/>
    </row>
    <row r="92" spans="1:12" s="3" customFormat="1" ht="18.75" customHeight="1" x14ac:dyDescent="0.2">
      <c r="A92" s="163" t="s">
        <v>992</v>
      </c>
      <c r="B92" s="124" t="s">
        <v>862</v>
      </c>
      <c r="C92" s="170" t="s">
        <v>855</v>
      </c>
      <c r="D92" s="173"/>
      <c r="E92" s="66"/>
      <c r="F92" s="173"/>
      <c r="G92" s="205">
        <f t="shared" si="5"/>
        <v>0</v>
      </c>
      <c r="H92" s="205">
        <f t="shared" si="6"/>
        <v>0</v>
      </c>
      <c r="I92" s="205">
        <f t="shared" si="7"/>
        <v>0</v>
      </c>
      <c r="J92" s="7"/>
      <c r="K92" s="7"/>
      <c r="L92" s="7"/>
    </row>
    <row r="93" spans="1:12" s="3" customFormat="1" ht="31.5" customHeight="1" x14ac:dyDescent="0.2">
      <c r="A93" s="163" t="s">
        <v>993</v>
      </c>
      <c r="B93" s="124" t="s">
        <v>863</v>
      </c>
      <c r="C93" s="170" t="s">
        <v>855</v>
      </c>
      <c r="D93" s="173"/>
      <c r="E93" s="66"/>
      <c r="F93" s="173"/>
      <c r="G93" s="205">
        <f t="shared" si="5"/>
        <v>0</v>
      </c>
      <c r="H93" s="205">
        <f t="shared" si="6"/>
        <v>0</v>
      </c>
      <c r="I93" s="205">
        <f t="shared" si="7"/>
        <v>0</v>
      </c>
      <c r="J93" s="7"/>
      <c r="K93" s="7"/>
      <c r="L93" s="7"/>
    </row>
    <row r="94" spans="1:12" s="3" customFormat="1" ht="30" customHeight="1" x14ac:dyDescent="0.2">
      <c r="A94" s="163" t="s">
        <v>994</v>
      </c>
      <c r="B94" s="124" t="s">
        <v>864</v>
      </c>
      <c r="C94" s="170" t="s">
        <v>855</v>
      </c>
      <c r="D94" s="173"/>
      <c r="E94" s="66"/>
      <c r="F94" s="173"/>
      <c r="G94" s="205">
        <f t="shared" si="5"/>
        <v>0</v>
      </c>
      <c r="H94" s="205">
        <f t="shared" si="6"/>
        <v>0</v>
      </c>
      <c r="I94" s="205">
        <f t="shared" si="7"/>
        <v>0</v>
      </c>
      <c r="J94" s="7"/>
      <c r="K94" s="7"/>
      <c r="L94" s="7"/>
    </row>
    <row r="95" spans="1:12" s="3" customFormat="1" ht="28.5" customHeight="1" x14ac:dyDescent="0.2">
      <c r="A95" s="163" t="s">
        <v>995</v>
      </c>
      <c r="B95" s="124" t="s">
        <v>865</v>
      </c>
      <c r="C95" s="170" t="s">
        <v>855</v>
      </c>
      <c r="D95" s="173"/>
      <c r="E95" s="66"/>
      <c r="F95" s="173"/>
      <c r="G95" s="205">
        <f t="shared" si="5"/>
        <v>0</v>
      </c>
      <c r="H95" s="205">
        <f t="shared" si="6"/>
        <v>0</v>
      </c>
      <c r="I95" s="205">
        <f t="shared" si="7"/>
        <v>0</v>
      </c>
      <c r="J95" s="7"/>
      <c r="K95" s="7"/>
      <c r="L95" s="7"/>
    </row>
    <row r="96" spans="1:12" s="3" customFormat="1" ht="27" customHeight="1" x14ac:dyDescent="0.2">
      <c r="A96" s="163" t="s">
        <v>996</v>
      </c>
      <c r="B96" s="124" t="s">
        <v>866</v>
      </c>
      <c r="C96" s="170" t="s">
        <v>855</v>
      </c>
      <c r="D96" s="173"/>
      <c r="E96" s="66"/>
      <c r="F96" s="173"/>
      <c r="G96" s="205">
        <f t="shared" si="5"/>
        <v>0</v>
      </c>
      <c r="H96" s="205">
        <f t="shared" si="6"/>
        <v>0</v>
      </c>
      <c r="I96" s="205">
        <f t="shared" si="7"/>
        <v>0</v>
      </c>
      <c r="J96" s="7"/>
      <c r="K96" s="7"/>
      <c r="L96" s="7"/>
    </row>
    <row r="97" spans="1:12" s="3" customFormat="1" ht="30" customHeight="1" x14ac:dyDescent="0.2">
      <c r="A97" s="163" t="s">
        <v>997</v>
      </c>
      <c r="B97" s="124" t="s">
        <v>867</v>
      </c>
      <c r="C97" s="170" t="s">
        <v>855</v>
      </c>
      <c r="D97" s="173"/>
      <c r="E97" s="66"/>
      <c r="F97" s="173"/>
      <c r="G97" s="205">
        <f t="shared" si="5"/>
        <v>0</v>
      </c>
      <c r="H97" s="205">
        <f t="shared" si="6"/>
        <v>0</v>
      </c>
      <c r="I97" s="205">
        <f t="shared" si="7"/>
        <v>0</v>
      </c>
      <c r="J97" s="7"/>
      <c r="K97" s="7"/>
      <c r="L97" s="7"/>
    </row>
    <row r="98" spans="1:12" s="3" customFormat="1" ht="27.75" customHeight="1" x14ac:dyDescent="0.2">
      <c r="A98" s="163" t="s">
        <v>998</v>
      </c>
      <c r="B98" s="124" t="s">
        <v>868</v>
      </c>
      <c r="C98" s="170" t="s">
        <v>855</v>
      </c>
      <c r="D98" s="173"/>
      <c r="E98" s="66"/>
      <c r="F98" s="173"/>
      <c r="G98" s="205">
        <f t="shared" si="5"/>
        <v>0</v>
      </c>
      <c r="H98" s="205">
        <f t="shared" si="6"/>
        <v>0</v>
      </c>
      <c r="I98" s="205">
        <f t="shared" si="7"/>
        <v>0</v>
      </c>
      <c r="J98" s="7"/>
      <c r="K98" s="7"/>
      <c r="L98" s="7"/>
    </row>
    <row r="99" spans="1:12" s="3" customFormat="1" ht="30.75" customHeight="1" x14ac:dyDescent="0.2">
      <c r="A99" s="163" t="s">
        <v>999</v>
      </c>
      <c r="B99" s="124" t="s">
        <v>869</v>
      </c>
      <c r="C99" s="170" t="s">
        <v>855</v>
      </c>
      <c r="D99" s="173"/>
      <c r="E99" s="66"/>
      <c r="F99" s="173"/>
      <c r="G99" s="205">
        <f t="shared" si="5"/>
        <v>0</v>
      </c>
      <c r="H99" s="205">
        <f t="shared" si="6"/>
        <v>0</v>
      </c>
      <c r="I99" s="205">
        <f t="shared" si="7"/>
        <v>0</v>
      </c>
      <c r="J99" s="7"/>
      <c r="K99" s="7"/>
      <c r="L99" s="7"/>
    </row>
    <row r="100" spans="1:12" s="3" customFormat="1" ht="33.75" customHeight="1" x14ac:dyDescent="0.2">
      <c r="A100" s="163" t="s">
        <v>1000</v>
      </c>
      <c r="B100" s="124" t="s">
        <v>870</v>
      </c>
      <c r="C100" s="170" t="s">
        <v>855</v>
      </c>
      <c r="D100" s="173"/>
      <c r="E100" s="66"/>
      <c r="F100" s="173"/>
      <c r="G100" s="205">
        <f t="shared" si="5"/>
        <v>0</v>
      </c>
      <c r="H100" s="205">
        <f t="shared" si="6"/>
        <v>0</v>
      </c>
      <c r="I100" s="205">
        <f t="shared" si="7"/>
        <v>0</v>
      </c>
      <c r="J100" s="7"/>
      <c r="K100" s="7"/>
      <c r="L100" s="7"/>
    </row>
    <row r="101" spans="1:12" s="3" customFormat="1" ht="30" customHeight="1" x14ac:dyDescent="0.2">
      <c r="A101" s="163" t="s">
        <v>1001</v>
      </c>
      <c r="B101" s="124" t="s">
        <v>871</v>
      </c>
      <c r="C101" s="170" t="s">
        <v>855</v>
      </c>
      <c r="D101" s="173"/>
      <c r="E101" s="66"/>
      <c r="F101" s="173"/>
      <c r="G101" s="205">
        <f t="shared" si="5"/>
        <v>0</v>
      </c>
      <c r="H101" s="205">
        <f t="shared" si="6"/>
        <v>0</v>
      </c>
      <c r="I101" s="205">
        <f t="shared" si="7"/>
        <v>0</v>
      </c>
      <c r="J101" s="7"/>
      <c r="K101" s="7"/>
      <c r="L101" s="7"/>
    </row>
    <row r="102" spans="1:12" s="3" customFormat="1" ht="30" customHeight="1" x14ac:dyDescent="0.2">
      <c r="A102" s="163" t="s">
        <v>1002</v>
      </c>
      <c r="B102" s="124" t="s">
        <v>872</v>
      </c>
      <c r="C102" s="170" t="s">
        <v>855</v>
      </c>
      <c r="D102" s="173"/>
      <c r="E102" s="66"/>
      <c r="F102" s="173"/>
      <c r="G102" s="205">
        <f t="shared" si="5"/>
        <v>0</v>
      </c>
      <c r="H102" s="205">
        <f t="shared" si="6"/>
        <v>0</v>
      </c>
      <c r="I102" s="205">
        <f t="shared" si="7"/>
        <v>0</v>
      </c>
      <c r="J102" s="7"/>
      <c r="K102" s="7"/>
      <c r="L102" s="7"/>
    </row>
    <row r="103" spans="1:12" s="3" customFormat="1" ht="30.75" customHeight="1" x14ac:dyDescent="0.2">
      <c r="A103" s="163" t="s">
        <v>1003</v>
      </c>
      <c r="B103" s="124" t="s">
        <v>873</v>
      </c>
      <c r="C103" s="170" t="s">
        <v>855</v>
      </c>
      <c r="D103" s="173"/>
      <c r="E103" s="66"/>
      <c r="F103" s="173"/>
      <c r="G103" s="205">
        <f t="shared" si="5"/>
        <v>0</v>
      </c>
      <c r="H103" s="205">
        <f t="shared" si="6"/>
        <v>0</v>
      </c>
      <c r="I103" s="205">
        <f t="shared" si="7"/>
        <v>0</v>
      </c>
      <c r="J103" s="7"/>
      <c r="K103" s="7"/>
      <c r="L103" s="7"/>
    </row>
    <row r="104" spans="1:12" s="3" customFormat="1" ht="30" customHeight="1" x14ac:dyDescent="0.2">
      <c r="A104" s="163" t="s">
        <v>1004</v>
      </c>
      <c r="B104" s="124" t="s">
        <v>874</v>
      </c>
      <c r="C104" s="170" t="s">
        <v>855</v>
      </c>
      <c r="D104" s="173"/>
      <c r="E104" s="66"/>
      <c r="F104" s="173"/>
      <c r="G104" s="205">
        <f t="shared" si="5"/>
        <v>0</v>
      </c>
      <c r="H104" s="205">
        <f t="shared" si="6"/>
        <v>0</v>
      </c>
      <c r="I104" s="205">
        <f t="shared" si="7"/>
        <v>0</v>
      </c>
      <c r="J104" s="7"/>
      <c r="K104" s="7"/>
      <c r="L104" s="7"/>
    </row>
    <row r="105" spans="1:12" s="3" customFormat="1" ht="26.25" customHeight="1" x14ac:dyDescent="0.2">
      <c r="A105" s="163" t="s">
        <v>1005</v>
      </c>
      <c r="B105" s="124" t="s">
        <v>875</v>
      </c>
      <c r="C105" s="170" t="s">
        <v>855</v>
      </c>
      <c r="D105" s="173"/>
      <c r="E105" s="66"/>
      <c r="F105" s="173"/>
      <c r="G105" s="205">
        <f t="shared" si="5"/>
        <v>0</v>
      </c>
      <c r="H105" s="205">
        <f t="shared" si="6"/>
        <v>0</v>
      </c>
      <c r="I105" s="205">
        <f t="shared" si="7"/>
        <v>0</v>
      </c>
      <c r="J105" s="7"/>
      <c r="K105" s="7"/>
      <c r="L105" s="7"/>
    </row>
    <row r="106" spans="1:12" s="3" customFormat="1" ht="30.75" customHeight="1" x14ac:dyDescent="0.2">
      <c r="A106" s="163" t="s">
        <v>1006</v>
      </c>
      <c r="B106" s="124" t="s">
        <v>876</v>
      </c>
      <c r="C106" s="170" t="s">
        <v>855</v>
      </c>
      <c r="D106" s="173"/>
      <c r="E106" s="66"/>
      <c r="F106" s="173"/>
      <c r="G106" s="205">
        <f t="shared" si="5"/>
        <v>0</v>
      </c>
      <c r="H106" s="205">
        <f t="shared" si="6"/>
        <v>0</v>
      </c>
      <c r="I106" s="205">
        <f t="shared" si="7"/>
        <v>0</v>
      </c>
      <c r="J106" s="7"/>
      <c r="K106" s="7"/>
      <c r="L106" s="7"/>
    </row>
    <row r="107" spans="1:12" s="3" customFormat="1" ht="30" customHeight="1" x14ac:dyDescent="0.2">
      <c r="A107" s="163" t="s">
        <v>1007</v>
      </c>
      <c r="B107" s="124" t="s">
        <v>877</v>
      </c>
      <c r="C107" s="170" t="s">
        <v>855</v>
      </c>
      <c r="D107" s="173"/>
      <c r="E107" s="66"/>
      <c r="F107" s="173"/>
      <c r="G107" s="205">
        <f t="shared" si="5"/>
        <v>0</v>
      </c>
      <c r="H107" s="205">
        <f t="shared" si="6"/>
        <v>0</v>
      </c>
      <c r="I107" s="205">
        <f t="shared" si="7"/>
        <v>0</v>
      </c>
      <c r="J107" s="7"/>
      <c r="K107" s="7"/>
      <c r="L107" s="7"/>
    </row>
    <row r="108" spans="1:12" s="3" customFormat="1" ht="18.75" customHeight="1" x14ac:dyDescent="0.2">
      <c r="A108" s="163" t="s">
        <v>1008</v>
      </c>
      <c r="B108" s="124" t="s">
        <v>878</v>
      </c>
      <c r="C108" s="170" t="s">
        <v>855</v>
      </c>
      <c r="D108" s="173"/>
      <c r="E108" s="66"/>
      <c r="F108" s="173"/>
      <c r="G108" s="205">
        <f t="shared" si="5"/>
        <v>0</v>
      </c>
      <c r="H108" s="205">
        <f t="shared" si="6"/>
        <v>0</v>
      </c>
      <c r="I108" s="205">
        <f t="shared" si="7"/>
        <v>0</v>
      </c>
      <c r="J108" s="7"/>
      <c r="K108" s="7"/>
      <c r="L108" s="7"/>
    </row>
    <row r="109" spans="1:12" s="3" customFormat="1" ht="24.75" customHeight="1" x14ac:dyDescent="0.2">
      <c r="A109" s="163" t="s">
        <v>1009</v>
      </c>
      <c r="B109" s="124" t="s">
        <v>879</v>
      </c>
      <c r="C109" s="170" t="s">
        <v>855</v>
      </c>
      <c r="D109" s="173"/>
      <c r="E109" s="66"/>
      <c r="F109" s="173"/>
      <c r="G109" s="205">
        <f t="shared" si="5"/>
        <v>0</v>
      </c>
      <c r="H109" s="205">
        <f t="shared" si="6"/>
        <v>0</v>
      </c>
      <c r="I109" s="205">
        <f t="shared" si="7"/>
        <v>0</v>
      </c>
      <c r="J109" s="375" t="s">
        <v>898</v>
      </c>
      <c r="K109" s="376"/>
      <c r="L109" s="377"/>
    </row>
    <row r="110" spans="1:12" s="3" customFormat="1" ht="18.75" customHeight="1" x14ac:dyDescent="0.2">
      <c r="A110" s="163" t="s">
        <v>1010</v>
      </c>
      <c r="B110" s="124" t="s">
        <v>880</v>
      </c>
      <c r="C110" s="170" t="s">
        <v>855</v>
      </c>
      <c r="D110" s="173"/>
      <c r="E110" s="66"/>
      <c r="F110" s="173"/>
      <c r="G110" s="205">
        <f t="shared" si="5"/>
        <v>0</v>
      </c>
      <c r="H110" s="205">
        <f t="shared" si="6"/>
        <v>0</v>
      </c>
      <c r="I110" s="205">
        <f t="shared" si="7"/>
        <v>0</v>
      </c>
      <c r="J110" s="156" t="s">
        <v>1068</v>
      </c>
      <c r="K110" s="156" t="s">
        <v>1066</v>
      </c>
      <c r="L110" s="156" t="s">
        <v>707</v>
      </c>
    </row>
    <row r="111" spans="1:12" s="3" customFormat="1" ht="19.5" customHeight="1" x14ac:dyDescent="0.2">
      <c r="A111" s="386" t="s">
        <v>1011</v>
      </c>
      <c r="B111" s="222" t="s">
        <v>129</v>
      </c>
      <c r="C111" s="112" t="s">
        <v>646</v>
      </c>
      <c r="D111" s="66"/>
      <c r="E111" s="66"/>
      <c r="F111" s="66"/>
      <c r="G111" s="333">
        <f>D111-D112</f>
        <v>0</v>
      </c>
      <c r="H111" s="333">
        <f>E111-E112</f>
        <v>0</v>
      </c>
      <c r="I111" s="333">
        <f>F111-F112</f>
        <v>0</v>
      </c>
      <c r="J111" s="381" t="e">
        <f>G111*100/D111</f>
        <v>#DIV/0!</v>
      </c>
      <c r="K111" s="381" t="e">
        <f t="shared" ref="K111:L117" si="8">H111*100/E111</f>
        <v>#DIV/0!</v>
      </c>
      <c r="L111" s="381" t="e">
        <f t="shared" si="8"/>
        <v>#DIV/0!</v>
      </c>
    </row>
    <row r="112" spans="1:12" s="3" customFormat="1" ht="25.5" x14ac:dyDescent="0.2">
      <c r="A112" s="386"/>
      <c r="B112" s="223"/>
      <c r="C112" s="10" t="s">
        <v>647</v>
      </c>
      <c r="D112" s="66"/>
      <c r="E112" s="66"/>
      <c r="F112" s="66"/>
      <c r="G112" s="334"/>
      <c r="H112" s="334"/>
      <c r="I112" s="334"/>
      <c r="J112" s="383"/>
      <c r="K112" s="383"/>
      <c r="L112" s="383"/>
    </row>
    <row r="113" spans="1:12" s="3" customFormat="1" ht="20.25" customHeight="1" x14ac:dyDescent="0.2">
      <c r="A113" s="357" t="s">
        <v>1012</v>
      </c>
      <c r="B113" s="219" t="s">
        <v>131</v>
      </c>
      <c r="C113" s="171" t="s">
        <v>646</v>
      </c>
      <c r="D113" s="66"/>
      <c r="E113" s="66"/>
      <c r="F113" s="66"/>
      <c r="G113" s="333">
        <f>D113-D114</f>
        <v>0</v>
      </c>
      <c r="H113" s="333">
        <f>E113-E114</f>
        <v>0</v>
      </c>
      <c r="I113" s="333">
        <f>F113-F114</f>
        <v>0</v>
      </c>
      <c r="J113" s="381" t="e">
        <f>G113*100/D113</f>
        <v>#DIV/0!</v>
      </c>
      <c r="K113" s="381" t="e">
        <f t="shared" si="8"/>
        <v>#DIV/0!</v>
      </c>
      <c r="L113" s="381" t="e">
        <f t="shared" si="8"/>
        <v>#DIV/0!</v>
      </c>
    </row>
    <row r="114" spans="1:12" s="3" customFormat="1" ht="25.5" x14ac:dyDescent="0.2">
      <c r="A114" s="358"/>
      <c r="B114" s="221"/>
      <c r="C114" s="10" t="s">
        <v>647</v>
      </c>
      <c r="D114" s="66"/>
      <c r="E114" s="66"/>
      <c r="F114" s="66"/>
      <c r="G114" s="334"/>
      <c r="H114" s="334"/>
      <c r="I114" s="334"/>
      <c r="J114" s="383"/>
      <c r="K114" s="383"/>
      <c r="L114" s="383"/>
    </row>
    <row r="115" spans="1:12" s="3" customFormat="1" ht="18.75" customHeight="1" x14ac:dyDescent="0.2">
      <c r="A115" s="357" t="s">
        <v>1013</v>
      </c>
      <c r="B115" s="219" t="s">
        <v>132</v>
      </c>
      <c r="C115" s="171" t="s">
        <v>646</v>
      </c>
      <c r="D115" s="66"/>
      <c r="E115" s="66"/>
      <c r="F115" s="66"/>
      <c r="G115" s="333">
        <f>D115-D116</f>
        <v>0</v>
      </c>
      <c r="H115" s="333">
        <f>E115-E116</f>
        <v>0</v>
      </c>
      <c r="I115" s="333">
        <f>F115-F116</f>
        <v>0</v>
      </c>
      <c r="J115" s="381" t="e">
        <f>G115*100/D115</f>
        <v>#DIV/0!</v>
      </c>
      <c r="K115" s="381" t="e">
        <f t="shared" si="8"/>
        <v>#DIV/0!</v>
      </c>
      <c r="L115" s="381" t="e">
        <f t="shared" si="8"/>
        <v>#DIV/0!</v>
      </c>
    </row>
    <row r="116" spans="1:12" s="3" customFormat="1" ht="23.25" customHeight="1" x14ac:dyDescent="0.2">
      <c r="A116" s="358"/>
      <c r="B116" s="221"/>
      <c r="C116" s="10" t="s">
        <v>647</v>
      </c>
      <c r="D116" s="66"/>
      <c r="E116" s="66"/>
      <c r="F116" s="66"/>
      <c r="G116" s="334"/>
      <c r="H116" s="334"/>
      <c r="I116" s="334"/>
      <c r="J116" s="383"/>
      <c r="K116" s="383"/>
      <c r="L116" s="383"/>
    </row>
    <row r="117" spans="1:12" s="3" customFormat="1" ht="18.75" customHeight="1" x14ac:dyDescent="0.2">
      <c r="A117" s="357" t="s">
        <v>1014</v>
      </c>
      <c r="B117" s="219" t="s">
        <v>133</v>
      </c>
      <c r="C117" s="171" t="s">
        <v>646</v>
      </c>
      <c r="D117" s="66"/>
      <c r="E117" s="66"/>
      <c r="F117" s="66"/>
      <c r="G117" s="333">
        <f>D117-D118</f>
        <v>0</v>
      </c>
      <c r="H117" s="333">
        <f>E117-E118</f>
        <v>0</v>
      </c>
      <c r="I117" s="333">
        <f>F117-F118</f>
        <v>0</v>
      </c>
      <c r="J117" s="381" t="e">
        <f>G117*100/D117</f>
        <v>#DIV/0!</v>
      </c>
      <c r="K117" s="381" t="e">
        <f t="shared" si="8"/>
        <v>#DIV/0!</v>
      </c>
      <c r="L117" s="381" t="e">
        <f t="shared" si="8"/>
        <v>#DIV/0!</v>
      </c>
    </row>
    <row r="118" spans="1:12" s="3" customFormat="1" ht="24" customHeight="1" x14ac:dyDescent="0.2">
      <c r="A118" s="358"/>
      <c r="B118" s="221"/>
      <c r="C118" s="10" t="s">
        <v>647</v>
      </c>
      <c r="D118" s="66"/>
      <c r="E118" s="66"/>
      <c r="F118" s="66"/>
      <c r="G118" s="334"/>
      <c r="H118" s="334"/>
      <c r="I118" s="334"/>
      <c r="J118" s="383"/>
      <c r="K118" s="383"/>
      <c r="L118" s="383"/>
    </row>
    <row r="119" spans="1:12" s="3" customFormat="1" ht="38.25" customHeight="1" x14ac:dyDescent="0.2">
      <c r="A119" s="167" t="s">
        <v>1015</v>
      </c>
      <c r="B119" s="160" t="s">
        <v>881</v>
      </c>
      <c r="C119" s="172" t="s">
        <v>882</v>
      </c>
      <c r="D119" s="66"/>
      <c r="E119" s="66"/>
      <c r="F119" s="66"/>
      <c r="G119" s="196">
        <f>D119</f>
        <v>0</v>
      </c>
      <c r="H119" s="196">
        <f t="shared" ref="H119:I122" si="9">E119</f>
        <v>0</v>
      </c>
      <c r="I119" s="196">
        <f t="shared" si="9"/>
        <v>0</v>
      </c>
      <c r="J119" s="381" t="e">
        <f>G119*100/G121</f>
        <v>#DIV/0!</v>
      </c>
      <c r="K119" s="381" t="e">
        <f>H119*100/H121</f>
        <v>#DIV/0!</v>
      </c>
      <c r="L119" s="381" t="e">
        <f>I119*100/I121</f>
        <v>#DIV/0!</v>
      </c>
    </row>
    <row r="120" spans="1:12" s="3" customFormat="1" ht="49.5" customHeight="1" x14ac:dyDescent="0.2">
      <c r="A120" s="167" t="s">
        <v>1016</v>
      </c>
      <c r="B120" s="160" t="s">
        <v>883</v>
      </c>
      <c r="C120" s="172" t="s">
        <v>855</v>
      </c>
      <c r="D120" s="66"/>
      <c r="E120" s="66"/>
      <c r="F120" s="66"/>
      <c r="G120" s="196">
        <f>D120</f>
        <v>0</v>
      </c>
      <c r="H120" s="196">
        <f t="shared" si="9"/>
        <v>0</v>
      </c>
      <c r="I120" s="196">
        <f t="shared" si="9"/>
        <v>0</v>
      </c>
      <c r="J120" s="382"/>
      <c r="K120" s="382"/>
      <c r="L120" s="382"/>
    </row>
    <row r="121" spans="1:12" s="3" customFormat="1" ht="34.5" customHeight="1" x14ac:dyDescent="0.2">
      <c r="A121" s="167" t="s">
        <v>1017</v>
      </c>
      <c r="B121" s="160" t="s">
        <v>884</v>
      </c>
      <c r="C121" s="172" t="s">
        <v>855</v>
      </c>
      <c r="D121" s="66"/>
      <c r="E121" s="66"/>
      <c r="F121" s="66"/>
      <c r="G121" s="196">
        <f>D121</f>
        <v>0</v>
      </c>
      <c r="H121" s="196">
        <f t="shared" si="9"/>
        <v>0</v>
      </c>
      <c r="I121" s="196">
        <f t="shared" si="9"/>
        <v>0</v>
      </c>
      <c r="J121" s="383"/>
      <c r="K121" s="383"/>
      <c r="L121" s="383"/>
    </row>
    <row r="122" spans="1:12" s="3" customFormat="1" ht="36.75" customHeight="1" x14ac:dyDescent="0.2">
      <c r="A122" s="167" t="s">
        <v>1018</v>
      </c>
      <c r="B122" s="160" t="s">
        <v>885</v>
      </c>
      <c r="C122" s="172" t="s">
        <v>882</v>
      </c>
      <c r="D122" s="66"/>
      <c r="E122" s="66"/>
      <c r="F122" s="66"/>
      <c r="G122" s="196">
        <f>D122</f>
        <v>0</v>
      </c>
      <c r="H122" s="196">
        <f t="shared" si="9"/>
        <v>0</v>
      </c>
      <c r="I122" s="196">
        <f t="shared" si="9"/>
        <v>0</v>
      </c>
      <c r="J122" s="381" t="e">
        <f>G122*100/G124</f>
        <v>#DIV/0!</v>
      </c>
      <c r="K122" s="381" t="e">
        <f>H122*100/H124</f>
        <v>#DIV/0!</v>
      </c>
      <c r="L122" s="381" t="e">
        <f>I122*100/I124</f>
        <v>#DIV/0!</v>
      </c>
    </row>
    <row r="123" spans="1:12" s="3" customFormat="1" ht="45" customHeight="1" x14ac:dyDescent="0.2">
      <c r="A123" s="167" t="s">
        <v>1019</v>
      </c>
      <c r="B123" s="160" t="s">
        <v>886</v>
      </c>
      <c r="C123" s="172" t="s">
        <v>855</v>
      </c>
      <c r="D123" s="66"/>
      <c r="E123" s="66"/>
      <c r="F123" s="66"/>
      <c r="G123" s="196">
        <f t="shared" ref="G123:G130" si="10">D123</f>
        <v>0</v>
      </c>
      <c r="H123" s="196">
        <f t="shared" ref="H123:H130" si="11">E123</f>
        <v>0</v>
      </c>
      <c r="I123" s="196">
        <f t="shared" ref="I123:I130" si="12">F123</f>
        <v>0</v>
      </c>
      <c r="J123" s="382"/>
      <c r="K123" s="382"/>
      <c r="L123" s="382"/>
    </row>
    <row r="124" spans="1:12" s="3" customFormat="1" ht="49.5" customHeight="1" x14ac:dyDescent="0.2">
      <c r="A124" s="167" t="s">
        <v>1020</v>
      </c>
      <c r="B124" s="160" t="s">
        <v>887</v>
      </c>
      <c r="C124" s="172" t="s">
        <v>855</v>
      </c>
      <c r="D124" s="66"/>
      <c r="E124" s="66"/>
      <c r="F124" s="66"/>
      <c r="G124" s="196">
        <f t="shared" si="10"/>
        <v>0</v>
      </c>
      <c r="H124" s="196">
        <f t="shared" si="11"/>
        <v>0</v>
      </c>
      <c r="I124" s="196">
        <f t="shared" si="12"/>
        <v>0</v>
      </c>
      <c r="J124" s="383"/>
      <c r="K124" s="383"/>
      <c r="L124" s="383"/>
    </row>
    <row r="125" spans="1:12" s="3" customFormat="1" ht="36.75" customHeight="1" x14ac:dyDescent="0.2">
      <c r="A125" s="167" t="s">
        <v>1021</v>
      </c>
      <c r="B125" s="160" t="s">
        <v>888</v>
      </c>
      <c r="C125" s="172" t="s">
        <v>882</v>
      </c>
      <c r="D125" s="66"/>
      <c r="E125" s="66"/>
      <c r="F125" s="66"/>
      <c r="G125" s="196">
        <f t="shared" si="10"/>
        <v>0</v>
      </c>
      <c r="H125" s="196">
        <f t="shared" si="11"/>
        <v>0</v>
      </c>
      <c r="I125" s="196">
        <f t="shared" si="12"/>
        <v>0</v>
      </c>
      <c r="J125" s="381" t="e">
        <f>G125*100/G127</f>
        <v>#DIV/0!</v>
      </c>
      <c r="K125" s="381" t="e">
        <f>H125*100/H127</f>
        <v>#DIV/0!</v>
      </c>
      <c r="L125" s="381" t="e">
        <f>I125*100/I127</f>
        <v>#DIV/0!</v>
      </c>
    </row>
    <row r="126" spans="1:12" s="3" customFormat="1" ht="45.75" customHeight="1" x14ac:dyDescent="0.2">
      <c r="A126" s="167" t="s">
        <v>1022</v>
      </c>
      <c r="B126" s="160" t="s">
        <v>889</v>
      </c>
      <c r="C126" s="172" t="s">
        <v>855</v>
      </c>
      <c r="D126" s="66"/>
      <c r="E126" s="66"/>
      <c r="F126" s="66"/>
      <c r="G126" s="196">
        <f t="shared" si="10"/>
        <v>0</v>
      </c>
      <c r="H126" s="196">
        <f t="shared" si="11"/>
        <v>0</v>
      </c>
      <c r="I126" s="196">
        <f t="shared" si="12"/>
        <v>0</v>
      </c>
      <c r="J126" s="382"/>
      <c r="K126" s="382"/>
      <c r="L126" s="382"/>
    </row>
    <row r="127" spans="1:12" s="3" customFormat="1" ht="43.5" customHeight="1" x14ac:dyDescent="0.2">
      <c r="A127" s="167" t="s">
        <v>1023</v>
      </c>
      <c r="B127" s="160" t="s">
        <v>890</v>
      </c>
      <c r="C127" s="172" t="s">
        <v>855</v>
      </c>
      <c r="D127" s="66"/>
      <c r="E127" s="66"/>
      <c r="F127" s="66"/>
      <c r="G127" s="196">
        <f t="shared" si="10"/>
        <v>0</v>
      </c>
      <c r="H127" s="196">
        <f t="shared" si="11"/>
        <v>0</v>
      </c>
      <c r="I127" s="196">
        <f t="shared" si="12"/>
        <v>0</v>
      </c>
      <c r="J127" s="383"/>
      <c r="K127" s="383"/>
      <c r="L127" s="383"/>
    </row>
    <row r="128" spans="1:12" s="3" customFormat="1" ht="34.5" customHeight="1" x14ac:dyDescent="0.2">
      <c r="A128" s="167" t="s">
        <v>1024</v>
      </c>
      <c r="B128" s="160" t="s">
        <v>891</v>
      </c>
      <c r="C128" s="172" t="s">
        <v>882</v>
      </c>
      <c r="D128" s="66"/>
      <c r="E128" s="66"/>
      <c r="F128" s="66"/>
      <c r="G128" s="196">
        <f t="shared" si="10"/>
        <v>0</v>
      </c>
      <c r="H128" s="196">
        <f t="shared" si="11"/>
        <v>0</v>
      </c>
      <c r="I128" s="196">
        <f t="shared" si="12"/>
        <v>0</v>
      </c>
      <c r="J128" s="381" t="e">
        <f>G128*100/G130</f>
        <v>#DIV/0!</v>
      </c>
      <c r="K128" s="381" t="e">
        <f>H128*100/H130</f>
        <v>#DIV/0!</v>
      </c>
      <c r="L128" s="381" t="e">
        <f>I128*100/I130</f>
        <v>#DIV/0!</v>
      </c>
    </row>
    <row r="129" spans="1:12" s="3" customFormat="1" ht="47.25" customHeight="1" x14ac:dyDescent="0.2">
      <c r="A129" s="167" t="s">
        <v>1025</v>
      </c>
      <c r="B129" s="160" t="s">
        <v>892</v>
      </c>
      <c r="C129" s="172" t="s">
        <v>855</v>
      </c>
      <c r="D129" s="66"/>
      <c r="E129" s="66"/>
      <c r="F129" s="66"/>
      <c r="G129" s="196">
        <f t="shared" si="10"/>
        <v>0</v>
      </c>
      <c r="H129" s="196">
        <f t="shared" si="11"/>
        <v>0</v>
      </c>
      <c r="I129" s="196">
        <f t="shared" si="12"/>
        <v>0</v>
      </c>
      <c r="J129" s="382"/>
      <c r="K129" s="382"/>
      <c r="L129" s="382"/>
    </row>
    <row r="130" spans="1:12" s="3" customFormat="1" ht="36" customHeight="1" x14ac:dyDescent="0.2">
      <c r="A130" s="167" t="s">
        <v>1026</v>
      </c>
      <c r="B130" s="160" t="s">
        <v>893</v>
      </c>
      <c r="C130" s="172" t="s">
        <v>855</v>
      </c>
      <c r="D130" s="66"/>
      <c r="E130" s="66"/>
      <c r="F130" s="66"/>
      <c r="G130" s="196">
        <f t="shared" si="10"/>
        <v>0</v>
      </c>
      <c r="H130" s="196">
        <f t="shared" si="11"/>
        <v>0</v>
      </c>
      <c r="I130" s="196">
        <f t="shared" si="12"/>
        <v>0</v>
      </c>
      <c r="J130" s="383"/>
      <c r="K130" s="383"/>
      <c r="L130" s="383"/>
    </row>
    <row r="131" spans="1:12" ht="78.75" x14ac:dyDescent="0.2">
      <c r="A131" s="30" t="s">
        <v>1027</v>
      </c>
      <c r="B131" s="124" t="s">
        <v>134</v>
      </c>
      <c r="C131" s="10" t="s">
        <v>5</v>
      </c>
      <c r="D131" s="176"/>
      <c r="E131" s="66"/>
      <c r="F131" s="176"/>
      <c r="G131" s="196" t="e">
        <f>D131*1000/D2</f>
        <v>#DIV/0!</v>
      </c>
      <c r="H131" s="196" t="e">
        <f>E131*1000/E2</f>
        <v>#DIV/0!</v>
      </c>
      <c r="I131" s="196" t="e">
        <f>F131*1000/F2</f>
        <v>#DIV/0!</v>
      </c>
      <c r="J131" s="46"/>
      <c r="K131" s="46"/>
      <c r="L131" s="46"/>
    </row>
    <row r="132" spans="1:12" ht="25.5" x14ac:dyDescent="0.2">
      <c r="A132" s="30" t="s">
        <v>1028</v>
      </c>
      <c r="B132" s="124" t="s">
        <v>135</v>
      </c>
      <c r="C132" s="10" t="s">
        <v>6</v>
      </c>
      <c r="D132" s="66"/>
      <c r="E132" s="66"/>
      <c r="F132" s="66"/>
      <c r="G132" s="196" t="e">
        <f>D132*100000/D2</f>
        <v>#DIV/0!</v>
      </c>
      <c r="H132" s="196" t="e">
        <f>E132*100000/E2</f>
        <v>#DIV/0!</v>
      </c>
      <c r="I132" s="196" t="e">
        <f>F132*100000/F2</f>
        <v>#DIV/0!</v>
      </c>
      <c r="J132" s="46"/>
      <c r="K132" s="46"/>
      <c r="L132" s="46"/>
    </row>
    <row r="133" spans="1:12" ht="28.5" customHeight="1" x14ac:dyDescent="0.2">
      <c r="A133" s="357" t="s">
        <v>1029</v>
      </c>
      <c r="B133" s="222" t="s">
        <v>136</v>
      </c>
      <c r="C133" s="10" t="s">
        <v>7</v>
      </c>
      <c r="D133" s="174"/>
      <c r="E133" s="66"/>
      <c r="F133" s="174"/>
      <c r="G133" s="196">
        <f>D133</f>
        <v>0</v>
      </c>
      <c r="H133" s="196">
        <f>E133</f>
        <v>0</v>
      </c>
      <c r="I133" s="196">
        <f>F133</f>
        <v>0</v>
      </c>
      <c r="J133" s="46"/>
      <c r="K133" s="46"/>
      <c r="L133" s="46"/>
    </row>
    <row r="134" spans="1:12" ht="89.25" x14ac:dyDescent="0.2">
      <c r="A134" s="358"/>
      <c r="B134" s="223"/>
      <c r="C134" s="169" t="s">
        <v>899</v>
      </c>
      <c r="D134" s="174"/>
      <c r="E134" s="66"/>
      <c r="F134" s="174"/>
      <c r="G134" s="196" t="e">
        <f>D133*100/D134</f>
        <v>#DIV/0!</v>
      </c>
      <c r="H134" s="196" t="e">
        <f>E133*100/E134</f>
        <v>#DIV/0!</v>
      </c>
      <c r="I134" s="196" t="e">
        <f>F133*100/F134</f>
        <v>#DIV/0!</v>
      </c>
      <c r="J134" s="46"/>
      <c r="K134" s="46"/>
      <c r="L134" s="46"/>
    </row>
    <row r="135" spans="1:12" x14ac:dyDescent="0.2">
      <c r="A135" s="30" t="s">
        <v>1030</v>
      </c>
      <c r="B135" s="123" t="s">
        <v>137</v>
      </c>
      <c r="C135" s="10" t="s">
        <v>266</v>
      </c>
      <c r="D135" s="66"/>
      <c r="E135" s="66"/>
      <c r="F135" s="66"/>
      <c r="G135" s="196" t="e">
        <f>D135*1000/D2</f>
        <v>#DIV/0!</v>
      </c>
      <c r="H135" s="196" t="e">
        <f>E135*1000/E2</f>
        <v>#DIV/0!</v>
      </c>
      <c r="I135" s="196" t="e">
        <f>F135*1000/F2</f>
        <v>#DIV/0!</v>
      </c>
      <c r="J135" s="46"/>
      <c r="K135" s="46"/>
      <c r="L135" s="46"/>
    </row>
    <row r="136" spans="1:12" ht="18.75" customHeight="1" x14ac:dyDescent="0.2">
      <c r="A136" s="367" t="s">
        <v>1031</v>
      </c>
      <c r="B136" s="222" t="s">
        <v>595</v>
      </c>
      <c r="C136" s="10" t="s">
        <v>266</v>
      </c>
      <c r="D136" s="66"/>
      <c r="E136" s="66"/>
      <c r="F136" s="66"/>
      <c r="G136" s="196">
        <f>D136</f>
        <v>0</v>
      </c>
      <c r="H136" s="196">
        <f>E136</f>
        <v>0</v>
      </c>
      <c r="I136" s="196">
        <f>F136</f>
        <v>0</v>
      </c>
      <c r="J136" s="46"/>
      <c r="K136" s="46"/>
      <c r="L136" s="46"/>
    </row>
    <row r="137" spans="1:12" ht="18.75" customHeight="1" x14ac:dyDescent="0.2">
      <c r="A137" s="368"/>
      <c r="B137" s="223"/>
      <c r="C137" s="10" t="s">
        <v>596</v>
      </c>
      <c r="D137" s="66"/>
      <c r="E137" s="66"/>
      <c r="F137" s="66"/>
      <c r="G137" s="196" t="e">
        <f>D136*10000/D137</f>
        <v>#DIV/0!</v>
      </c>
      <c r="H137" s="196" t="e">
        <f>E136*10000/E137</f>
        <v>#DIV/0!</v>
      </c>
      <c r="I137" s="196" t="e">
        <f>F136*10000/F137</f>
        <v>#DIV/0!</v>
      </c>
      <c r="J137" s="46"/>
      <c r="K137" s="46"/>
      <c r="L137" s="46"/>
    </row>
    <row r="138" spans="1:12" ht="25.5" x14ac:dyDescent="0.2">
      <c r="A138" s="357" t="s">
        <v>1032</v>
      </c>
      <c r="B138" s="222" t="s">
        <v>138</v>
      </c>
      <c r="C138" s="10" t="s">
        <v>10</v>
      </c>
      <c r="D138" s="66"/>
      <c r="E138" s="66"/>
      <c r="F138" s="66"/>
      <c r="G138" s="196">
        <f>D138</f>
        <v>0</v>
      </c>
      <c r="H138" s="196">
        <f>E138</f>
        <v>0</v>
      </c>
      <c r="I138" s="196">
        <f>F138</f>
        <v>0</v>
      </c>
      <c r="J138" s="46"/>
      <c r="K138" s="46"/>
      <c r="L138" s="46"/>
    </row>
    <row r="139" spans="1:12" ht="25.5" x14ac:dyDescent="0.2">
      <c r="A139" s="358"/>
      <c r="B139" s="223"/>
      <c r="C139" s="10" t="s">
        <v>900</v>
      </c>
      <c r="D139" s="66"/>
      <c r="E139" s="66"/>
      <c r="F139" s="66"/>
      <c r="G139" s="196" t="e">
        <f>D138*10000/D139</f>
        <v>#DIV/0!</v>
      </c>
      <c r="H139" s="196" t="e">
        <f>E138*10000/E139</f>
        <v>#DIV/0!</v>
      </c>
      <c r="I139" s="196" t="e">
        <f>F138*10000/F139</f>
        <v>#DIV/0!</v>
      </c>
      <c r="J139" s="46"/>
      <c r="K139" s="46"/>
      <c r="L139" s="46"/>
    </row>
    <row r="140" spans="1:12" x14ac:dyDescent="0.2">
      <c r="A140" s="30" t="s">
        <v>1033</v>
      </c>
      <c r="B140" s="124" t="s">
        <v>139</v>
      </c>
      <c r="C140" s="31" t="s">
        <v>8</v>
      </c>
      <c r="D140" s="66"/>
      <c r="E140" s="66"/>
      <c r="F140" s="66"/>
      <c r="G140" s="196"/>
      <c r="H140" s="201"/>
      <c r="I140" s="201"/>
      <c r="J140" s="46"/>
      <c r="K140" s="46"/>
      <c r="L140" s="46"/>
    </row>
    <row r="141" spans="1:12" x14ac:dyDescent="0.2">
      <c r="A141" s="30" t="s">
        <v>1034</v>
      </c>
      <c r="B141" s="124" t="s">
        <v>140</v>
      </c>
      <c r="C141" s="31" t="s">
        <v>8</v>
      </c>
      <c r="D141" s="66"/>
      <c r="E141" s="66"/>
      <c r="F141" s="66"/>
      <c r="G141" s="196"/>
      <c r="H141" s="201"/>
      <c r="I141" s="201"/>
      <c r="J141" s="46"/>
      <c r="K141" s="46"/>
      <c r="L141" s="46"/>
    </row>
    <row r="142" spans="1:12" x14ac:dyDescent="0.2">
      <c r="A142" s="30" t="s">
        <v>1035</v>
      </c>
      <c r="B142" s="124" t="s">
        <v>141</v>
      </c>
      <c r="C142" s="31" t="s">
        <v>8</v>
      </c>
      <c r="D142" s="66"/>
      <c r="E142" s="66"/>
      <c r="F142" s="66"/>
      <c r="G142" s="196"/>
      <c r="H142" s="201"/>
      <c r="I142" s="201"/>
      <c r="J142" s="46"/>
      <c r="K142" s="46"/>
      <c r="L142" s="46"/>
    </row>
    <row r="143" spans="1:12" ht="38.25" x14ac:dyDescent="0.2">
      <c r="A143" s="30" t="s">
        <v>1036</v>
      </c>
      <c r="B143" s="124" t="s">
        <v>142</v>
      </c>
      <c r="C143" s="10" t="s">
        <v>9</v>
      </c>
      <c r="D143" s="66"/>
      <c r="E143" s="66"/>
      <c r="F143" s="66"/>
      <c r="G143" s="196" t="e">
        <f>D143*10000/D139</f>
        <v>#DIV/0!</v>
      </c>
      <c r="H143" s="196" t="e">
        <f>E143*10000/E139</f>
        <v>#DIV/0!</v>
      </c>
      <c r="I143" s="196" t="e">
        <f>F143*10000/F139</f>
        <v>#DIV/0!</v>
      </c>
      <c r="J143" s="46"/>
      <c r="K143" s="46"/>
      <c r="L143" s="46"/>
    </row>
    <row r="144" spans="1:12" ht="18.75" customHeight="1" x14ac:dyDescent="0.2">
      <c r="A144" s="357" t="s">
        <v>1037</v>
      </c>
      <c r="B144" s="222" t="s">
        <v>143</v>
      </c>
      <c r="C144" s="10" t="s">
        <v>314</v>
      </c>
      <c r="D144" s="66"/>
      <c r="E144" s="66"/>
      <c r="F144" s="66"/>
      <c r="G144" s="196">
        <f>D144</f>
        <v>0</v>
      </c>
      <c r="H144" s="196">
        <f>E144</f>
        <v>0</v>
      </c>
      <c r="I144" s="196">
        <f>F144</f>
        <v>0</v>
      </c>
      <c r="J144" s="46"/>
      <c r="K144" s="46"/>
      <c r="L144" s="46"/>
    </row>
    <row r="145" spans="1:12" ht="18.75" customHeight="1" x14ac:dyDescent="0.2">
      <c r="A145" s="358"/>
      <c r="B145" s="223"/>
      <c r="C145" s="31" t="s">
        <v>315</v>
      </c>
      <c r="D145" s="66"/>
      <c r="E145" s="66"/>
      <c r="F145" s="66"/>
      <c r="G145" s="196" t="e">
        <f>D144*100/D145</f>
        <v>#DIV/0!</v>
      </c>
      <c r="H145" s="196" t="e">
        <f>E144*100/E145</f>
        <v>#DIV/0!</v>
      </c>
      <c r="I145" s="196" t="e">
        <f>F144*100/F145</f>
        <v>#DIV/0!</v>
      </c>
      <c r="J145" s="46"/>
      <c r="K145" s="46"/>
      <c r="L145" s="46"/>
    </row>
    <row r="146" spans="1:12" ht="25.5" x14ac:dyDescent="0.2">
      <c r="A146" s="357" t="s">
        <v>1038</v>
      </c>
      <c r="B146" s="222" t="s">
        <v>144</v>
      </c>
      <c r="C146" s="10" t="s">
        <v>643</v>
      </c>
      <c r="D146" s="66"/>
      <c r="E146" s="66"/>
      <c r="F146" s="66"/>
      <c r="G146" s="196">
        <f>D146</f>
        <v>0</v>
      </c>
      <c r="H146" s="196">
        <f>E146</f>
        <v>0</v>
      </c>
      <c r="I146" s="196">
        <f>F146</f>
        <v>0</v>
      </c>
      <c r="J146" s="46"/>
      <c r="K146" s="46"/>
      <c r="L146" s="46"/>
    </row>
    <row r="147" spans="1:12" ht="18.75" customHeight="1" x14ac:dyDescent="0.2">
      <c r="A147" s="358"/>
      <c r="B147" s="223"/>
      <c r="C147" s="31" t="s">
        <v>315</v>
      </c>
      <c r="D147" s="66"/>
      <c r="E147" s="66"/>
      <c r="F147" s="66"/>
      <c r="G147" s="196" t="e">
        <f>D146*100/D147</f>
        <v>#DIV/0!</v>
      </c>
      <c r="H147" s="196" t="e">
        <f>E146*100/E147</f>
        <v>#DIV/0!</v>
      </c>
      <c r="I147" s="196" t="e">
        <f>F146*100/F147</f>
        <v>#DIV/0!</v>
      </c>
      <c r="J147" s="46"/>
      <c r="K147" s="46"/>
      <c r="L147" s="46"/>
    </row>
    <row r="148" spans="1:12" x14ac:dyDescent="0.2">
      <c r="G148" s="175"/>
      <c r="H148" s="178"/>
      <c r="I148" s="178"/>
      <c r="J148" s="46"/>
      <c r="K148" s="46"/>
      <c r="L148" s="46"/>
    </row>
    <row r="149" spans="1:12" customFormat="1" x14ac:dyDescent="0.25">
      <c r="A149" s="232" t="s">
        <v>1041</v>
      </c>
      <c r="B149" s="232"/>
      <c r="C149" s="32"/>
      <c r="D149" s="33"/>
      <c r="E149" s="34"/>
      <c r="F149" s="34"/>
      <c r="G149" s="179"/>
      <c r="H149" s="179"/>
      <c r="I149" s="179"/>
    </row>
    <row r="150" spans="1:12" customFormat="1" ht="15" x14ac:dyDescent="0.25">
      <c r="A150" s="35"/>
      <c r="B150" s="36" t="s">
        <v>1042</v>
      </c>
      <c r="C150" s="37" t="s">
        <v>1043</v>
      </c>
      <c r="D150" s="37"/>
      <c r="E150" s="34"/>
      <c r="F150" s="34"/>
      <c r="G150" s="179"/>
      <c r="H150" s="179"/>
      <c r="I150" s="179"/>
    </row>
    <row r="151" spans="1:12" customFormat="1" ht="12.75" x14ac:dyDescent="0.2">
      <c r="A151" s="38" t="s">
        <v>1044</v>
      </c>
      <c r="B151" s="39"/>
      <c r="C151" s="35"/>
      <c r="D151" s="35"/>
      <c r="E151" s="34"/>
      <c r="F151" s="34"/>
      <c r="G151" s="179"/>
      <c r="H151" s="179"/>
      <c r="I151" s="179"/>
    </row>
    <row r="152" spans="1:12" customFormat="1" ht="12.75" x14ac:dyDescent="0.2">
      <c r="A152" s="40"/>
      <c r="B152" s="41"/>
      <c r="C152" s="35"/>
      <c r="D152" s="42" t="s">
        <v>1045</v>
      </c>
      <c r="E152" s="34"/>
      <c r="F152" s="34"/>
      <c r="G152" s="179"/>
      <c r="H152" s="179"/>
      <c r="I152" s="179"/>
    </row>
    <row r="153" spans="1:12" customFormat="1" x14ac:dyDescent="0.25">
      <c r="A153" s="232" t="s">
        <v>1046</v>
      </c>
      <c r="B153" s="232"/>
      <c r="C153" s="43"/>
      <c r="D153" s="35"/>
      <c r="E153" s="34"/>
      <c r="F153" s="34"/>
      <c r="G153" s="179"/>
      <c r="H153" s="179"/>
      <c r="I153" s="179"/>
    </row>
    <row r="154" spans="1:12" customFormat="1" ht="15" x14ac:dyDescent="0.25">
      <c r="A154" s="40"/>
      <c r="B154" s="36" t="s">
        <v>1047</v>
      </c>
      <c r="C154" s="37" t="s">
        <v>1043</v>
      </c>
      <c r="D154" s="35"/>
      <c r="E154" s="34"/>
      <c r="F154" s="34"/>
      <c r="G154" s="179"/>
      <c r="H154" s="179"/>
      <c r="I154" s="179"/>
    </row>
  </sheetData>
  <mergeCells count="131">
    <mergeCell ref="A149:B149"/>
    <mergeCell ref="A153:B153"/>
    <mergeCell ref="K119:K121"/>
    <mergeCell ref="G115:G116"/>
    <mergeCell ref="G117:G118"/>
    <mergeCell ref="H113:H114"/>
    <mergeCell ref="H115:H116"/>
    <mergeCell ref="H117:H118"/>
    <mergeCell ref="I80:I81"/>
    <mergeCell ref="G82:G83"/>
    <mergeCell ref="H82:H83"/>
    <mergeCell ref="I82:I83"/>
    <mergeCell ref="G111:G112"/>
    <mergeCell ref="H111:H112"/>
    <mergeCell ref="G80:G81"/>
    <mergeCell ref="H80:H81"/>
    <mergeCell ref="J119:J121"/>
    <mergeCell ref="K111:K112"/>
    <mergeCell ref="I117:I118"/>
    <mergeCell ref="J111:J112"/>
    <mergeCell ref="J113:J114"/>
    <mergeCell ref="J115:J116"/>
    <mergeCell ref="J117:J118"/>
    <mergeCell ref="G113:G114"/>
    <mergeCell ref="I115:I116"/>
    <mergeCell ref="A80:A81"/>
    <mergeCell ref="B80:B81"/>
    <mergeCell ref="A76:A77"/>
    <mergeCell ref="A82:A83"/>
    <mergeCell ref="B76:B77"/>
    <mergeCell ref="A78:A79"/>
    <mergeCell ref="B78:B79"/>
    <mergeCell ref="B82:B83"/>
    <mergeCell ref="A111:A112"/>
    <mergeCell ref="A144:A145"/>
    <mergeCell ref="B144:B145"/>
    <mergeCell ref="A146:A147"/>
    <mergeCell ref="B146:B147"/>
    <mergeCell ref="A115:A116"/>
    <mergeCell ref="B115:B116"/>
    <mergeCell ref="A117:A118"/>
    <mergeCell ref="B117:B118"/>
    <mergeCell ref="A133:A134"/>
    <mergeCell ref="B133:B134"/>
    <mergeCell ref="A136:A137"/>
    <mergeCell ref="B136:B137"/>
    <mergeCell ref="A138:A139"/>
    <mergeCell ref="B138:B139"/>
    <mergeCell ref="I3:I5"/>
    <mergeCell ref="G21:G22"/>
    <mergeCell ref="H21:H22"/>
    <mergeCell ref="I21:I22"/>
    <mergeCell ref="D3:F3"/>
    <mergeCell ref="G3:G5"/>
    <mergeCell ref="A30:A31"/>
    <mergeCell ref="B30:B31"/>
    <mergeCell ref="A44:A45"/>
    <mergeCell ref="B28:B29"/>
    <mergeCell ref="B32:B33"/>
    <mergeCell ref="A24:A25"/>
    <mergeCell ref="B24:B25"/>
    <mergeCell ref="A26:A27"/>
    <mergeCell ref="B26:B27"/>
    <mergeCell ref="H3:H5"/>
    <mergeCell ref="A32:A33"/>
    <mergeCell ref="A40:A41"/>
    <mergeCell ref="B40:B41"/>
    <mergeCell ref="B44:B45"/>
    <mergeCell ref="A48:A49"/>
    <mergeCell ref="B48:B49"/>
    <mergeCell ref="B62:B63"/>
    <mergeCell ref="A46:A47"/>
    <mergeCell ref="A3:A5"/>
    <mergeCell ref="B3:B5"/>
    <mergeCell ref="C3:C5"/>
    <mergeCell ref="G32:G33"/>
    <mergeCell ref="H32:H33"/>
    <mergeCell ref="A17:A18"/>
    <mergeCell ref="B17:B18"/>
    <mergeCell ref="A21:A22"/>
    <mergeCell ref="B21:B22"/>
    <mergeCell ref="A28:A29"/>
    <mergeCell ref="B46:B47"/>
    <mergeCell ref="B68:B69"/>
    <mergeCell ref="L128:L130"/>
    <mergeCell ref="J109:L109"/>
    <mergeCell ref="L119:L121"/>
    <mergeCell ref="J122:J124"/>
    <mergeCell ref="K122:K124"/>
    <mergeCell ref="B111:B112"/>
    <mergeCell ref="A113:A114"/>
    <mergeCell ref="B113:B114"/>
    <mergeCell ref="L122:L124"/>
    <mergeCell ref="J125:J127"/>
    <mergeCell ref="K125:K127"/>
    <mergeCell ref="I111:I112"/>
    <mergeCell ref="J128:J130"/>
    <mergeCell ref="K128:K130"/>
    <mergeCell ref="L125:L127"/>
    <mergeCell ref="L113:L114"/>
    <mergeCell ref="L115:L116"/>
    <mergeCell ref="L117:L118"/>
    <mergeCell ref="L111:L112"/>
    <mergeCell ref="K113:K114"/>
    <mergeCell ref="K115:K116"/>
    <mergeCell ref="K117:K118"/>
    <mergeCell ref="I113:I114"/>
    <mergeCell ref="A1:B2"/>
    <mergeCell ref="I32:I33"/>
    <mergeCell ref="A34:A35"/>
    <mergeCell ref="B34:B35"/>
    <mergeCell ref="A36:A37"/>
    <mergeCell ref="B36:B37"/>
    <mergeCell ref="A38:A39"/>
    <mergeCell ref="A74:A75"/>
    <mergeCell ref="B74:B75"/>
    <mergeCell ref="A50:A51"/>
    <mergeCell ref="B50:B51"/>
    <mergeCell ref="A53:A54"/>
    <mergeCell ref="B53:B54"/>
    <mergeCell ref="A55:A56"/>
    <mergeCell ref="B55:B56"/>
    <mergeCell ref="A57:A58"/>
    <mergeCell ref="B57:B58"/>
    <mergeCell ref="B38:B39"/>
    <mergeCell ref="A62:A63"/>
    <mergeCell ref="A64:A65"/>
    <mergeCell ref="B64:B65"/>
    <mergeCell ref="A66:A67"/>
    <mergeCell ref="B66:B67"/>
    <mergeCell ref="A68:A69"/>
  </mergeCells>
  <printOptions horizontalCentered="1"/>
  <pageMargins left="0" right="0" top="0" bottom="0" header="0.51181102362204722" footer="0.51181102362204722"/>
  <pageSetup paperSize="9" scale="7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70"/>
  <sheetViews>
    <sheetView zoomScaleNormal="100" zoomScaleSheetLayoutView="80" workbookViewId="0">
      <selection activeCell="N13" sqref="N13"/>
    </sheetView>
  </sheetViews>
  <sheetFormatPr defaultRowHeight="15.75" x14ac:dyDescent="0.25"/>
  <cols>
    <col min="1" max="1" width="9.28515625" style="60" customWidth="1"/>
    <col min="2" max="2" width="84.7109375" style="61" customWidth="1"/>
    <col min="3" max="3" width="42.140625" style="46" customWidth="1"/>
    <col min="4" max="4" width="11.7109375" style="62" customWidth="1"/>
    <col min="5" max="5" width="11.140625" style="62" customWidth="1"/>
    <col min="6" max="6" width="11.7109375" style="63" customWidth="1"/>
    <col min="7" max="7" width="10.28515625" style="64" customWidth="1"/>
    <col min="8" max="9" width="10.28515625" style="45" customWidth="1"/>
    <col min="10" max="16384" width="9.140625" style="45"/>
  </cols>
  <sheetData>
    <row r="1" spans="1:11" ht="26.25" customHeight="1" x14ac:dyDescent="0.2">
      <c r="A1" s="252" t="s">
        <v>95</v>
      </c>
      <c r="B1" s="252"/>
      <c r="C1" s="44"/>
      <c r="D1" s="2" t="s">
        <v>1068</v>
      </c>
      <c r="E1" s="2" t="s">
        <v>1066</v>
      </c>
      <c r="F1" s="2" t="s">
        <v>707</v>
      </c>
      <c r="G1" s="45"/>
    </row>
    <row r="2" spans="1:11" ht="12.75" customHeight="1" x14ac:dyDescent="0.2">
      <c r="A2" s="252"/>
      <c r="B2" s="252"/>
      <c r="C2" s="4" t="s">
        <v>718</v>
      </c>
      <c r="D2" s="90"/>
      <c r="E2" s="182"/>
      <c r="F2" s="182"/>
      <c r="G2" s="45"/>
    </row>
    <row r="3" spans="1:11" ht="19.5" customHeight="1" x14ac:dyDescent="0.2">
      <c r="A3" s="253"/>
      <c r="B3" s="253"/>
      <c r="C3" s="6" t="s">
        <v>629</v>
      </c>
      <c r="D3" s="207"/>
      <c r="E3" s="182"/>
      <c r="F3" s="182"/>
      <c r="G3" s="45"/>
    </row>
    <row r="4" spans="1:11" s="46" customFormat="1" ht="35.25" customHeight="1" x14ac:dyDescent="0.2">
      <c r="A4" s="251" t="s">
        <v>606</v>
      </c>
      <c r="B4" s="250" t="s">
        <v>240</v>
      </c>
      <c r="C4" s="251" t="s">
        <v>241</v>
      </c>
      <c r="D4" s="249" t="s">
        <v>242</v>
      </c>
      <c r="E4" s="249"/>
      <c r="F4" s="249"/>
      <c r="G4" s="212" t="s">
        <v>1069</v>
      </c>
      <c r="H4" s="212" t="s">
        <v>1067</v>
      </c>
      <c r="I4" s="212" t="s">
        <v>709</v>
      </c>
    </row>
    <row r="5" spans="1:11" s="46" customFormat="1" ht="20.25" customHeight="1" x14ac:dyDescent="0.2">
      <c r="A5" s="251"/>
      <c r="B5" s="250"/>
      <c r="C5" s="254"/>
      <c r="D5" s="208" t="s">
        <v>1068</v>
      </c>
      <c r="E5" s="208" t="s">
        <v>1066</v>
      </c>
      <c r="F5" s="67" t="s">
        <v>707</v>
      </c>
      <c r="G5" s="212"/>
      <c r="H5" s="212"/>
      <c r="I5" s="212"/>
    </row>
    <row r="6" spans="1:11" s="46" customFormat="1" ht="27.75" customHeight="1" x14ac:dyDescent="0.2">
      <c r="A6" s="251"/>
      <c r="B6" s="250"/>
      <c r="C6" s="254"/>
      <c r="D6" s="70" t="s">
        <v>243</v>
      </c>
      <c r="E6" s="70" t="s">
        <v>243</v>
      </c>
      <c r="F6" s="70" t="s">
        <v>243</v>
      </c>
      <c r="G6" s="212"/>
      <c r="H6" s="212"/>
      <c r="I6" s="212"/>
    </row>
    <row r="7" spans="1:11" s="52" customFormat="1" ht="12.75" x14ac:dyDescent="0.2">
      <c r="A7" s="47">
        <v>1</v>
      </c>
      <c r="B7" s="48">
        <v>2</v>
      </c>
      <c r="C7" s="13">
        <v>3</v>
      </c>
      <c r="D7" s="49">
        <v>4</v>
      </c>
      <c r="E7" s="50">
        <v>5</v>
      </c>
      <c r="F7" s="51">
        <v>6</v>
      </c>
      <c r="G7" s="12">
        <v>7</v>
      </c>
      <c r="H7" s="51">
        <v>8</v>
      </c>
      <c r="I7" s="12">
        <v>9</v>
      </c>
    </row>
    <row r="8" spans="1:11" ht="28.5" customHeight="1" x14ac:dyDescent="0.2">
      <c r="A8" s="237" t="s">
        <v>96</v>
      </c>
      <c r="B8" s="235" t="s">
        <v>1051</v>
      </c>
      <c r="C8" s="13" t="s">
        <v>437</v>
      </c>
      <c r="D8" s="53"/>
      <c r="E8" s="66"/>
      <c r="F8" s="91"/>
      <c r="G8" s="111" t="e">
        <f>D8*10000/D2</f>
        <v>#DIV/0!</v>
      </c>
      <c r="H8" s="111" t="e">
        <f>E8*10000/E2</f>
        <v>#DIV/0!</v>
      </c>
      <c r="I8" s="111" t="e">
        <f>F8*10000/F2</f>
        <v>#DIV/0!</v>
      </c>
    </row>
    <row r="9" spans="1:11" ht="27" customHeight="1" x14ac:dyDescent="0.2">
      <c r="A9" s="238"/>
      <c r="B9" s="236"/>
      <c r="C9" s="9" t="s">
        <v>413</v>
      </c>
      <c r="D9" s="53"/>
      <c r="E9" s="66"/>
      <c r="F9" s="91"/>
      <c r="G9" s="191" t="e">
        <f>D8*100/D9</f>
        <v>#DIV/0!</v>
      </c>
      <c r="H9" s="191" t="e">
        <f>E8*100/E9</f>
        <v>#DIV/0!</v>
      </c>
      <c r="I9" s="191" t="e">
        <f>F8*100/F9</f>
        <v>#DIV/0!</v>
      </c>
    </row>
    <row r="10" spans="1:11" ht="47.25" customHeight="1" x14ac:dyDescent="0.2">
      <c r="A10" s="237" t="s">
        <v>97</v>
      </c>
      <c r="B10" s="235" t="s">
        <v>1050</v>
      </c>
      <c r="C10" s="13" t="s">
        <v>437</v>
      </c>
      <c r="D10" s="53"/>
      <c r="E10" s="66"/>
      <c r="F10" s="91"/>
      <c r="G10" s="111" t="e">
        <f>D10*10000/D2</f>
        <v>#DIV/0!</v>
      </c>
      <c r="H10" s="111" t="e">
        <f>E10*10000/E2</f>
        <v>#DIV/0!</v>
      </c>
      <c r="I10" s="111" t="e">
        <f>F10*10000/F2</f>
        <v>#DIV/0!</v>
      </c>
    </row>
    <row r="11" spans="1:11" ht="18.75" customHeight="1" x14ac:dyDescent="0.2">
      <c r="A11" s="238"/>
      <c r="B11" s="236"/>
      <c r="C11" s="13" t="s">
        <v>710</v>
      </c>
      <c r="D11" s="53" t="s">
        <v>711</v>
      </c>
      <c r="E11" s="53" t="s">
        <v>711</v>
      </c>
      <c r="F11" s="53" t="s">
        <v>711</v>
      </c>
      <c r="G11" s="111" t="e">
        <f>D10*100/D3</f>
        <v>#DIV/0!</v>
      </c>
      <c r="H11" s="111" t="e">
        <f t="shared" ref="H11:I11" si="0">E10*100/E3</f>
        <v>#DIV/0!</v>
      </c>
      <c r="I11" s="111" t="e">
        <f t="shared" si="0"/>
        <v>#DIV/0!</v>
      </c>
      <c r="K11" s="3"/>
    </row>
    <row r="12" spans="1:11" ht="30.75" customHeight="1" x14ac:dyDescent="0.2">
      <c r="A12" s="237" t="s">
        <v>98</v>
      </c>
      <c r="B12" s="235" t="s">
        <v>1048</v>
      </c>
      <c r="C12" s="13" t="s">
        <v>437</v>
      </c>
      <c r="D12" s="53"/>
      <c r="E12" s="66"/>
      <c r="F12" s="91"/>
      <c r="G12" s="111" t="e">
        <f>D12*10000/D2</f>
        <v>#DIV/0!</v>
      </c>
      <c r="H12" s="111" t="e">
        <f>E12*10000/E2</f>
        <v>#DIV/0!</v>
      </c>
      <c r="I12" s="111" t="e">
        <f>F12*10000/F2</f>
        <v>#DIV/0!</v>
      </c>
    </row>
    <row r="13" spans="1:11" ht="40.5" customHeight="1" x14ac:dyDescent="0.2">
      <c r="A13" s="238"/>
      <c r="B13" s="236"/>
      <c r="C13" s="13" t="s">
        <v>710</v>
      </c>
      <c r="D13" s="53" t="s">
        <v>711</v>
      </c>
      <c r="E13" s="53" t="s">
        <v>711</v>
      </c>
      <c r="F13" s="53" t="s">
        <v>711</v>
      </c>
      <c r="G13" s="111" t="e">
        <f>D12*100/D3</f>
        <v>#DIV/0!</v>
      </c>
      <c r="H13" s="111" t="e">
        <f t="shared" ref="H13:I13" si="1">E12*100/E3</f>
        <v>#DIV/0!</v>
      </c>
      <c r="I13" s="111" t="e">
        <f t="shared" si="1"/>
        <v>#DIV/0!</v>
      </c>
    </row>
    <row r="14" spans="1:11" ht="30.75" customHeight="1" x14ac:dyDescent="0.2">
      <c r="A14" s="237" t="s">
        <v>99</v>
      </c>
      <c r="B14" s="235" t="s">
        <v>1049</v>
      </c>
      <c r="C14" s="13" t="s">
        <v>437</v>
      </c>
      <c r="D14" s="53"/>
      <c r="E14" s="66"/>
      <c r="F14" s="91"/>
      <c r="G14" s="111">
        <f>D14</f>
        <v>0</v>
      </c>
      <c r="H14" s="111">
        <f>E14</f>
        <v>0</v>
      </c>
      <c r="I14" s="111">
        <f>F14</f>
        <v>0</v>
      </c>
    </row>
    <row r="15" spans="1:11" ht="34.5" customHeight="1" x14ac:dyDescent="0.2">
      <c r="A15" s="238"/>
      <c r="B15" s="236"/>
      <c r="C15" s="13" t="s">
        <v>712</v>
      </c>
      <c r="D15" s="53" t="s">
        <v>711</v>
      </c>
      <c r="E15" s="53" t="s">
        <v>711</v>
      </c>
      <c r="F15" s="53" t="s">
        <v>711</v>
      </c>
      <c r="G15" s="111" t="e">
        <f>D14*100/D3</f>
        <v>#DIV/0!</v>
      </c>
      <c r="H15" s="111" t="e">
        <f t="shared" ref="H15:I15" si="2">E14*100/E3</f>
        <v>#DIV/0!</v>
      </c>
      <c r="I15" s="111" t="e">
        <f t="shared" si="2"/>
        <v>#DIV/0!</v>
      </c>
    </row>
    <row r="16" spans="1:11" ht="20.25" customHeight="1" x14ac:dyDescent="0.2">
      <c r="A16" s="237" t="s">
        <v>100</v>
      </c>
      <c r="B16" s="235" t="s">
        <v>101</v>
      </c>
      <c r="C16" s="13" t="s">
        <v>271</v>
      </c>
      <c r="D16" s="53"/>
      <c r="E16" s="66"/>
      <c r="F16" s="91"/>
      <c r="G16" s="111">
        <f>D16</f>
        <v>0</v>
      </c>
      <c r="H16" s="111">
        <f>E16</f>
        <v>0</v>
      </c>
      <c r="I16" s="111">
        <f>F16</f>
        <v>0</v>
      </c>
    </row>
    <row r="17" spans="1:10" ht="27.75" customHeight="1" x14ac:dyDescent="0.2">
      <c r="A17" s="238"/>
      <c r="B17" s="236"/>
      <c r="C17" s="13" t="s">
        <v>815</v>
      </c>
      <c r="D17" s="53"/>
      <c r="E17" s="66"/>
      <c r="F17" s="91"/>
      <c r="G17" s="111" t="e">
        <f>D16*100/D17</f>
        <v>#DIV/0!</v>
      </c>
      <c r="H17" s="111" t="e">
        <f>E16*100/E17</f>
        <v>#DIV/0!</v>
      </c>
      <c r="I17" s="111" t="e">
        <f>F16*100/F17</f>
        <v>#DIV/0!</v>
      </c>
    </row>
    <row r="18" spans="1:10" x14ac:dyDescent="0.2">
      <c r="A18" s="247" t="s">
        <v>102</v>
      </c>
      <c r="B18" s="235" t="s">
        <v>103</v>
      </c>
      <c r="C18" s="13" t="s">
        <v>271</v>
      </c>
      <c r="D18" s="53"/>
      <c r="E18" s="66"/>
      <c r="F18" s="91"/>
      <c r="G18" s="111">
        <f>D18</f>
        <v>0</v>
      </c>
      <c r="H18" s="111">
        <f>E18</f>
        <v>0</v>
      </c>
      <c r="I18" s="111">
        <f>F18</f>
        <v>0</v>
      </c>
    </row>
    <row r="19" spans="1:10" ht="22.5" x14ac:dyDescent="0.2">
      <c r="A19" s="248"/>
      <c r="B19" s="236"/>
      <c r="C19" s="13" t="s">
        <v>723</v>
      </c>
      <c r="D19" s="53"/>
      <c r="E19" s="66"/>
      <c r="F19" s="91"/>
      <c r="G19" s="111" t="e">
        <f>D18*100/D19</f>
        <v>#DIV/0!</v>
      </c>
      <c r="H19" s="111" t="e">
        <f>E18*100/E19</f>
        <v>#DIV/0!</v>
      </c>
      <c r="I19" s="111" t="e">
        <f>F18*100/F19</f>
        <v>#DIV/0!</v>
      </c>
    </row>
    <row r="20" spans="1:10" x14ac:dyDescent="0.2">
      <c r="A20" s="259" t="s">
        <v>489</v>
      </c>
      <c r="B20" s="235" t="s">
        <v>104</v>
      </c>
      <c r="C20" s="9" t="s">
        <v>432</v>
      </c>
      <c r="D20" s="53"/>
      <c r="E20" s="66"/>
      <c r="F20" s="91"/>
      <c r="G20" s="245" t="e">
        <f>D20/D21</f>
        <v>#DIV/0!</v>
      </c>
      <c r="H20" s="245" t="e">
        <f>E20/E21</f>
        <v>#DIV/0!</v>
      </c>
      <c r="I20" s="245" t="e">
        <f>F20/F21</f>
        <v>#DIV/0!</v>
      </c>
    </row>
    <row r="21" spans="1:10" x14ac:dyDescent="0.2">
      <c r="A21" s="260"/>
      <c r="B21" s="236"/>
      <c r="C21" s="9" t="s">
        <v>440</v>
      </c>
      <c r="D21" s="53"/>
      <c r="E21" s="66"/>
      <c r="F21" s="91"/>
      <c r="G21" s="246"/>
      <c r="H21" s="246"/>
      <c r="I21" s="246"/>
    </row>
    <row r="22" spans="1:10" ht="21.75" customHeight="1" x14ac:dyDescent="0.2">
      <c r="A22" s="237" t="s">
        <v>105</v>
      </c>
      <c r="B22" s="235" t="s">
        <v>106</v>
      </c>
      <c r="C22" s="13" t="s">
        <v>33</v>
      </c>
      <c r="D22" s="53"/>
      <c r="E22" s="66"/>
      <c r="F22" s="91"/>
      <c r="G22" s="111">
        <f>D22</f>
        <v>0</v>
      </c>
      <c r="H22" s="111">
        <f>E22</f>
        <v>0</v>
      </c>
      <c r="I22" s="111">
        <f>F22</f>
        <v>0</v>
      </c>
    </row>
    <row r="23" spans="1:10" ht="22.5" customHeight="1" x14ac:dyDescent="0.3">
      <c r="A23" s="238"/>
      <c r="B23" s="255"/>
      <c r="C23" s="13" t="s">
        <v>490</v>
      </c>
      <c r="D23" s="53"/>
      <c r="E23" s="66"/>
      <c r="F23" s="91"/>
      <c r="G23" s="111" t="e">
        <f>D22*100/D23</f>
        <v>#DIV/0!</v>
      </c>
      <c r="H23" s="111" t="e">
        <f>E22*100/E23</f>
        <v>#DIV/0!</v>
      </c>
      <c r="I23" s="111" t="e">
        <f>F22*100/F23</f>
        <v>#DIV/0!</v>
      </c>
      <c r="J23" s="54"/>
    </row>
    <row r="24" spans="1:10" ht="19.5" x14ac:dyDescent="0.3">
      <c r="A24" s="257" t="s">
        <v>107</v>
      </c>
      <c r="B24" s="256" t="s">
        <v>108</v>
      </c>
      <c r="C24" s="55" t="s">
        <v>33</v>
      </c>
      <c r="D24" s="53"/>
      <c r="E24" s="66"/>
      <c r="F24" s="91"/>
      <c r="G24" s="111">
        <f>D24</f>
        <v>0</v>
      </c>
      <c r="H24" s="111">
        <f>E24</f>
        <v>0</v>
      </c>
      <c r="I24" s="111">
        <f>F24</f>
        <v>0</v>
      </c>
      <c r="J24" s="54"/>
    </row>
    <row r="25" spans="1:10" x14ac:dyDescent="0.2">
      <c r="A25" s="258"/>
      <c r="B25" s="256"/>
      <c r="C25" s="55" t="s">
        <v>491</v>
      </c>
      <c r="D25" s="53"/>
      <c r="E25" s="66"/>
      <c r="F25" s="91"/>
      <c r="G25" s="111" t="e">
        <f>D24*100/D25</f>
        <v>#DIV/0!</v>
      </c>
      <c r="H25" s="111" t="e">
        <f>E24*100/E25</f>
        <v>#DIV/0!</v>
      </c>
      <c r="I25" s="111" t="e">
        <f>F24*100/F25</f>
        <v>#DIV/0!</v>
      </c>
    </row>
    <row r="26" spans="1:10" x14ac:dyDescent="0.2">
      <c r="A26" s="237" t="s">
        <v>109</v>
      </c>
      <c r="B26" s="255" t="s">
        <v>110</v>
      </c>
      <c r="C26" s="13" t="s">
        <v>33</v>
      </c>
      <c r="D26" s="53"/>
      <c r="E26" s="66"/>
      <c r="F26" s="91"/>
      <c r="G26" s="111">
        <f>D26</f>
        <v>0</v>
      </c>
      <c r="H26" s="111">
        <f>E26</f>
        <v>0</v>
      </c>
      <c r="I26" s="111">
        <f>F26</f>
        <v>0</v>
      </c>
    </row>
    <row r="27" spans="1:10" x14ac:dyDescent="0.2">
      <c r="A27" s="238"/>
      <c r="B27" s="236"/>
      <c r="C27" s="13" t="s">
        <v>490</v>
      </c>
      <c r="D27" s="53"/>
      <c r="E27" s="66"/>
      <c r="F27" s="91"/>
      <c r="G27" s="111" t="e">
        <f>D26*100/D27</f>
        <v>#DIV/0!</v>
      </c>
      <c r="H27" s="111" t="e">
        <f>E26*100/E27</f>
        <v>#DIV/0!</v>
      </c>
      <c r="I27" s="111" t="e">
        <f>F26*100/F27</f>
        <v>#DIV/0!</v>
      </c>
    </row>
    <row r="28" spans="1:10" ht="24.75" customHeight="1" x14ac:dyDescent="0.2">
      <c r="A28" s="237" t="s">
        <v>111</v>
      </c>
      <c r="B28" s="235" t="s">
        <v>112</v>
      </c>
      <c r="C28" s="13" t="s">
        <v>33</v>
      </c>
      <c r="D28" s="53"/>
      <c r="E28" s="66"/>
      <c r="F28" s="91"/>
      <c r="G28" s="111">
        <f>D28</f>
        <v>0</v>
      </c>
      <c r="H28" s="111">
        <f>E28</f>
        <v>0</v>
      </c>
      <c r="I28" s="111">
        <f>F28</f>
        <v>0</v>
      </c>
    </row>
    <row r="29" spans="1:10" ht="38.25" customHeight="1" x14ac:dyDescent="0.2">
      <c r="A29" s="238"/>
      <c r="B29" s="236"/>
      <c r="C29" s="13" t="s">
        <v>492</v>
      </c>
      <c r="D29" s="53"/>
      <c r="E29" s="66"/>
      <c r="F29" s="91"/>
      <c r="G29" s="111" t="e">
        <f>D28*100/D29</f>
        <v>#DIV/0!</v>
      </c>
      <c r="H29" s="111" t="e">
        <f>E28*100/E29</f>
        <v>#DIV/0!</v>
      </c>
      <c r="I29" s="111" t="e">
        <f>F28*100/F29</f>
        <v>#DIV/0!</v>
      </c>
    </row>
    <row r="30" spans="1:10" x14ac:dyDescent="0.2">
      <c r="A30" s="237" t="s">
        <v>317</v>
      </c>
      <c r="B30" s="235" t="s">
        <v>318</v>
      </c>
      <c r="C30" s="13" t="s">
        <v>33</v>
      </c>
      <c r="D30" s="53"/>
      <c r="E30" s="66"/>
      <c r="F30" s="91"/>
      <c r="G30" s="111">
        <f>D30</f>
        <v>0</v>
      </c>
      <c r="H30" s="111">
        <f>E30</f>
        <v>0</v>
      </c>
      <c r="I30" s="111">
        <f>F30</f>
        <v>0</v>
      </c>
    </row>
    <row r="31" spans="1:10" x14ac:dyDescent="0.2">
      <c r="A31" s="238"/>
      <c r="B31" s="236"/>
      <c r="C31" s="13" t="s">
        <v>713</v>
      </c>
      <c r="D31" s="53"/>
      <c r="E31" s="66"/>
      <c r="F31" s="91"/>
      <c r="G31" s="111" t="e">
        <f>D30*100/D31</f>
        <v>#DIV/0!</v>
      </c>
      <c r="H31" s="111" t="e">
        <f t="shared" ref="H31:I31" si="3">E30*100/E31</f>
        <v>#DIV/0!</v>
      </c>
      <c r="I31" s="111" t="e">
        <f t="shared" si="3"/>
        <v>#DIV/0!</v>
      </c>
    </row>
    <row r="32" spans="1:10" ht="18.75" customHeight="1" x14ac:dyDescent="0.2">
      <c r="A32" s="237" t="s">
        <v>319</v>
      </c>
      <c r="B32" s="235" t="s">
        <v>320</v>
      </c>
      <c r="C32" s="13" t="s">
        <v>33</v>
      </c>
      <c r="D32" s="53"/>
      <c r="E32" s="66"/>
      <c r="F32" s="91"/>
      <c r="G32" s="111">
        <f>D32</f>
        <v>0</v>
      </c>
      <c r="H32" s="111">
        <f>E32</f>
        <v>0</v>
      </c>
      <c r="I32" s="111">
        <f>F32</f>
        <v>0</v>
      </c>
    </row>
    <row r="33" spans="1:9" ht="29.25" customHeight="1" x14ac:dyDescent="0.2">
      <c r="A33" s="238"/>
      <c r="B33" s="236"/>
      <c r="C33" s="13" t="s">
        <v>492</v>
      </c>
      <c r="D33" s="53"/>
      <c r="E33" s="66"/>
      <c r="F33" s="91"/>
      <c r="G33" s="111" t="e">
        <f>D32*100/D33</f>
        <v>#DIV/0!</v>
      </c>
      <c r="H33" s="111" t="e">
        <f>E32*100/E33</f>
        <v>#DIV/0!</v>
      </c>
      <c r="I33" s="111" t="e">
        <f>F32*100/F33</f>
        <v>#DIV/0!</v>
      </c>
    </row>
    <row r="34" spans="1:9" ht="18" customHeight="1" x14ac:dyDescent="0.2">
      <c r="A34" s="237" t="s">
        <v>321</v>
      </c>
      <c r="B34" s="235" t="s">
        <v>322</v>
      </c>
      <c r="C34" s="13" t="s">
        <v>33</v>
      </c>
      <c r="D34" s="53"/>
      <c r="E34" s="66"/>
      <c r="F34" s="91"/>
      <c r="G34" s="111" t="e">
        <f>D34*1000/D35</f>
        <v>#DIV/0!</v>
      </c>
      <c r="H34" s="111" t="e">
        <f>E34*1000/E35</f>
        <v>#DIV/0!</v>
      </c>
      <c r="I34" s="111" t="e">
        <f>F34*1000/F35</f>
        <v>#DIV/0!</v>
      </c>
    </row>
    <row r="35" spans="1:9" ht="17.25" customHeight="1" x14ac:dyDescent="0.2">
      <c r="A35" s="238"/>
      <c r="B35" s="236"/>
      <c r="C35" s="13" t="s">
        <v>713</v>
      </c>
      <c r="D35" s="53"/>
      <c r="E35" s="66"/>
      <c r="F35" s="91"/>
      <c r="G35" s="111" t="e">
        <f>D34*100/D35</f>
        <v>#DIV/0!</v>
      </c>
      <c r="H35" s="111" t="e">
        <f>E34*100/E35</f>
        <v>#DIV/0!</v>
      </c>
      <c r="I35" s="111" t="e">
        <f>F34*100/F35</f>
        <v>#DIV/0!</v>
      </c>
    </row>
    <row r="36" spans="1:9" x14ac:dyDescent="0.2">
      <c r="A36" s="237" t="s">
        <v>323</v>
      </c>
      <c r="B36" s="235" t="s">
        <v>324</v>
      </c>
      <c r="C36" s="13" t="s">
        <v>449</v>
      </c>
      <c r="D36" s="53"/>
      <c r="E36" s="66"/>
      <c r="F36" s="91"/>
      <c r="G36" s="191">
        <f>D36</f>
        <v>0</v>
      </c>
      <c r="H36" s="191">
        <f>E36</f>
        <v>0</v>
      </c>
      <c r="I36" s="191">
        <f>F36</f>
        <v>0</v>
      </c>
    </row>
    <row r="37" spans="1:9" ht="22.5" x14ac:dyDescent="0.2">
      <c r="A37" s="238"/>
      <c r="B37" s="236"/>
      <c r="C37" s="9" t="s">
        <v>714</v>
      </c>
      <c r="D37" s="53"/>
      <c r="E37" s="66"/>
      <c r="F37" s="91"/>
      <c r="G37" s="192" t="e">
        <f>D36*100/D37</f>
        <v>#DIV/0!</v>
      </c>
      <c r="H37" s="192" t="e">
        <f>E36*100/E37</f>
        <v>#DIV/0!</v>
      </c>
      <c r="I37" s="192" t="e">
        <f>F36*100/F37</f>
        <v>#DIV/0!</v>
      </c>
    </row>
    <row r="38" spans="1:9" ht="33.75" x14ac:dyDescent="0.2">
      <c r="A38" s="237" t="s">
        <v>325</v>
      </c>
      <c r="B38" s="235" t="s">
        <v>326</v>
      </c>
      <c r="C38" s="9" t="s">
        <v>656</v>
      </c>
      <c r="D38" s="53"/>
      <c r="E38" s="66"/>
      <c r="F38" s="91"/>
      <c r="G38" s="111">
        <f>D38</f>
        <v>0</v>
      </c>
      <c r="H38" s="111">
        <f>E38</f>
        <v>0</v>
      </c>
      <c r="I38" s="111">
        <f>F38</f>
        <v>0</v>
      </c>
    </row>
    <row r="39" spans="1:9" ht="22.5" x14ac:dyDescent="0.2">
      <c r="A39" s="238"/>
      <c r="B39" s="236"/>
      <c r="C39" s="9" t="s">
        <v>653</v>
      </c>
      <c r="D39" s="53"/>
      <c r="E39" s="66"/>
      <c r="F39" s="91"/>
      <c r="G39" s="111" t="e">
        <f>D38*100/D39</f>
        <v>#DIV/0!</v>
      </c>
      <c r="H39" s="111" t="e">
        <f>E38*100/E39</f>
        <v>#DIV/0!</v>
      </c>
      <c r="I39" s="111" t="e">
        <f>F38*100/F39</f>
        <v>#DIV/0!</v>
      </c>
    </row>
    <row r="40" spans="1:9" ht="33.75" x14ac:dyDescent="0.2">
      <c r="A40" s="237" t="s">
        <v>327</v>
      </c>
      <c r="B40" s="235" t="s">
        <v>328</v>
      </c>
      <c r="C40" s="9" t="s">
        <v>660</v>
      </c>
      <c r="D40" s="53"/>
      <c r="E40" s="66"/>
      <c r="F40" s="91"/>
      <c r="G40" s="111">
        <f>D40</f>
        <v>0</v>
      </c>
      <c r="H40" s="111">
        <f>E40</f>
        <v>0</v>
      </c>
      <c r="I40" s="111">
        <f>F40</f>
        <v>0</v>
      </c>
    </row>
    <row r="41" spans="1:9" ht="22.5" x14ac:dyDescent="0.2">
      <c r="A41" s="238"/>
      <c r="B41" s="236"/>
      <c r="C41" s="9" t="s">
        <v>661</v>
      </c>
      <c r="D41" s="53"/>
      <c r="E41" s="66"/>
      <c r="F41" s="91"/>
      <c r="G41" s="111" t="e">
        <f>D40*100/D41</f>
        <v>#DIV/0!</v>
      </c>
      <c r="H41" s="111" t="e">
        <f>E40*100/E41</f>
        <v>#DIV/0!</v>
      </c>
      <c r="I41" s="111" t="e">
        <f>F40*100/F41</f>
        <v>#DIV/0!</v>
      </c>
    </row>
    <row r="42" spans="1:9" ht="33.75" x14ac:dyDescent="0.2">
      <c r="A42" s="237" t="s">
        <v>329</v>
      </c>
      <c r="B42" s="235" t="s">
        <v>330</v>
      </c>
      <c r="C42" s="9" t="s">
        <v>673</v>
      </c>
      <c r="D42" s="53"/>
      <c r="E42" s="66"/>
      <c r="F42" s="91"/>
      <c r="G42" s="111">
        <f>D42</f>
        <v>0</v>
      </c>
      <c r="H42" s="111">
        <f>E42</f>
        <v>0</v>
      </c>
      <c r="I42" s="111">
        <f>F42</f>
        <v>0</v>
      </c>
    </row>
    <row r="43" spans="1:9" ht="22.5" x14ac:dyDescent="0.2">
      <c r="A43" s="238"/>
      <c r="B43" s="236"/>
      <c r="C43" s="9" t="s">
        <v>672</v>
      </c>
      <c r="D43" s="53"/>
      <c r="E43" s="66"/>
      <c r="F43" s="91"/>
      <c r="G43" s="111" t="e">
        <f>D42*100/D43</f>
        <v>#DIV/0!</v>
      </c>
      <c r="H43" s="111" t="e">
        <f>E42*100/E43</f>
        <v>#DIV/0!</v>
      </c>
      <c r="I43" s="111" t="e">
        <f>F42*100/F43</f>
        <v>#DIV/0!</v>
      </c>
    </row>
    <row r="44" spans="1:9" ht="22.5" x14ac:dyDescent="0.2">
      <c r="A44" s="237" t="s">
        <v>331</v>
      </c>
      <c r="B44" s="235" t="s">
        <v>332</v>
      </c>
      <c r="C44" s="9" t="s">
        <v>715</v>
      </c>
      <c r="D44" s="53"/>
      <c r="E44" s="66"/>
      <c r="F44" s="91"/>
      <c r="G44" s="111">
        <f>D44</f>
        <v>0</v>
      </c>
      <c r="H44" s="111">
        <f>E44</f>
        <v>0</v>
      </c>
      <c r="I44" s="111">
        <f>F44</f>
        <v>0</v>
      </c>
    </row>
    <row r="45" spans="1:9" x14ac:dyDescent="0.2">
      <c r="A45" s="238"/>
      <c r="B45" s="236"/>
      <c r="C45" s="9" t="s">
        <v>493</v>
      </c>
      <c r="D45" s="53"/>
      <c r="E45" s="66"/>
      <c r="F45" s="91"/>
      <c r="G45" s="111" t="e">
        <f>D44*100/D45</f>
        <v>#DIV/0!</v>
      </c>
      <c r="H45" s="111" t="e">
        <f>E44*100/E45</f>
        <v>#DIV/0!</v>
      </c>
      <c r="I45" s="111" t="e">
        <f>F44*100/F45</f>
        <v>#DIV/0!</v>
      </c>
    </row>
    <row r="46" spans="1:9" x14ac:dyDescent="0.2">
      <c r="A46" s="237" t="s">
        <v>333</v>
      </c>
      <c r="B46" s="235" t="s">
        <v>334</v>
      </c>
      <c r="C46" s="13" t="s">
        <v>435</v>
      </c>
      <c r="D46" s="53"/>
      <c r="E46" s="66"/>
      <c r="F46" s="91"/>
      <c r="G46" s="111" t="e">
        <f>D46*1000/D47</f>
        <v>#DIV/0!</v>
      </c>
      <c r="H46" s="111" t="e">
        <f>E46*1000/E47</f>
        <v>#DIV/0!</v>
      </c>
      <c r="I46" s="111" t="e">
        <f>F46*1000/F47</f>
        <v>#DIV/0!</v>
      </c>
    </row>
    <row r="47" spans="1:9" x14ac:dyDescent="0.2">
      <c r="A47" s="238"/>
      <c r="B47" s="236"/>
      <c r="C47" s="13" t="s">
        <v>149</v>
      </c>
      <c r="D47" s="53"/>
      <c r="E47" s="66"/>
      <c r="F47" s="91"/>
      <c r="G47" s="111" t="e">
        <f>D46*100/D47</f>
        <v>#DIV/0!</v>
      </c>
      <c r="H47" s="111" t="e">
        <f>E46*100/E47</f>
        <v>#DIV/0!</v>
      </c>
      <c r="I47" s="111" t="e">
        <f>F46*100/F47</f>
        <v>#DIV/0!</v>
      </c>
    </row>
    <row r="48" spans="1:9" x14ac:dyDescent="0.2">
      <c r="A48" s="247" t="s">
        <v>335</v>
      </c>
      <c r="B48" s="235" t="s">
        <v>336</v>
      </c>
      <c r="C48" s="13" t="s">
        <v>438</v>
      </c>
      <c r="D48" s="53"/>
      <c r="E48" s="66"/>
      <c r="F48" s="91"/>
      <c r="G48" s="111">
        <f>D48</f>
        <v>0</v>
      </c>
      <c r="H48" s="111">
        <f>E48</f>
        <v>0</v>
      </c>
      <c r="I48" s="111">
        <f>F48</f>
        <v>0</v>
      </c>
    </row>
    <row r="49" spans="1:9" x14ac:dyDescent="0.2">
      <c r="A49" s="248"/>
      <c r="B49" s="236"/>
      <c r="C49" s="13" t="s">
        <v>589</v>
      </c>
      <c r="D49" s="53"/>
      <c r="E49" s="66"/>
      <c r="F49" s="91"/>
      <c r="G49" s="111" t="e">
        <f>D48*100/D49</f>
        <v>#DIV/0!</v>
      </c>
      <c r="H49" s="111" t="e">
        <f>E48*100/E49</f>
        <v>#DIV/0!</v>
      </c>
      <c r="I49" s="111" t="e">
        <f>F48*100/F49</f>
        <v>#DIV/0!</v>
      </c>
    </row>
    <row r="50" spans="1:9" x14ac:dyDescent="0.2">
      <c r="A50" s="237" t="s">
        <v>337</v>
      </c>
      <c r="B50" s="235" t="s">
        <v>338</v>
      </c>
      <c r="C50" s="13" t="s">
        <v>435</v>
      </c>
      <c r="D50" s="53"/>
      <c r="E50" s="66"/>
      <c r="F50" s="91"/>
      <c r="G50" s="111" t="e">
        <f>D50*1000/D51</f>
        <v>#DIV/0!</v>
      </c>
      <c r="H50" s="111" t="e">
        <f>E50*1000/E51</f>
        <v>#DIV/0!</v>
      </c>
      <c r="I50" s="111" t="e">
        <f>F50*1000/F51</f>
        <v>#DIV/0!</v>
      </c>
    </row>
    <row r="51" spans="1:9" x14ac:dyDescent="0.2">
      <c r="A51" s="238"/>
      <c r="B51" s="236"/>
      <c r="C51" s="13" t="s">
        <v>494</v>
      </c>
      <c r="D51" s="53"/>
      <c r="E51" s="66"/>
      <c r="F51" s="91"/>
      <c r="G51" s="111" t="e">
        <f>D50*100/D51</f>
        <v>#DIV/0!</v>
      </c>
      <c r="H51" s="111" t="e">
        <f>E50*100/E51</f>
        <v>#DIV/0!</v>
      </c>
      <c r="I51" s="111" t="e">
        <f>F50*100/F51</f>
        <v>#DIV/0!</v>
      </c>
    </row>
    <row r="52" spans="1:9" x14ac:dyDescent="0.2">
      <c r="A52" s="237" t="s">
        <v>339</v>
      </c>
      <c r="B52" s="235" t="s">
        <v>340</v>
      </c>
      <c r="C52" s="13" t="s">
        <v>33</v>
      </c>
      <c r="D52" s="53"/>
      <c r="E52" s="66"/>
      <c r="F52" s="91"/>
      <c r="G52" s="111">
        <f>D52</f>
        <v>0</v>
      </c>
      <c r="H52" s="111">
        <f>E52</f>
        <v>0</v>
      </c>
      <c r="I52" s="111">
        <f>F52</f>
        <v>0</v>
      </c>
    </row>
    <row r="53" spans="1:9" ht="22.5" x14ac:dyDescent="0.2">
      <c r="A53" s="238"/>
      <c r="B53" s="236"/>
      <c r="C53" s="13" t="s">
        <v>716</v>
      </c>
      <c r="D53" s="53"/>
      <c r="E53" s="66"/>
      <c r="F53" s="91"/>
      <c r="G53" s="111" t="e">
        <f>D52*100/D53</f>
        <v>#DIV/0!</v>
      </c>
      <c r="H53" s="111" t="e">
        <f>E52*100/E53</f>
        <v>#DIV/0!</v>
      </c>
      <c r="I53" s="111" t="e">
        <f>F52*100/F53</f>
        <v>#DIV/0!</v>
      </c>
    </row>
    <row r="54" spans="1:9" ht="18" customHeight="1" x14ac:dyDescent="0.2">
      <c r="A54" s="237" t="s">
        <v>341</v>
      </c>
      <c r="B54" s="235" t="s">
        <v>342</v>
      </c>
      <c r="C54" s="13" t="s">
        <v>33</v>
      </c>
      <c r="D54" s="53"/>
      <c r="E54" s="66"/>
      <c r="F54" s="91"/>
      <c r="G54" s="111">
        <f>D54</f>
        <v>0</v>
      </c>
      <c r="H54" s="111">
        <f>E54</f>
        <v>0</v>
      </c>
      <c r="I54" s="111">
        <f>F54</f>
        <v>0</v>
      </c>
    </row>
    <row r="55" spans="1:9" ht="16.5" customHeight="1" x14ac:dyDescent="0.2">
      <c r="A55" s="238"/>
      <c r="B55" s="236"/>
      <c r="C55" s="13" t="s">
        <v>495</v>
      </c>
      <c r="D55" s="53"/>
      <c r="E55" s="66"/>
      <c r="F55" s="91"/>
      <c r="G55" s="111" t="e">
        <f>D54*100/D55</f>
        <v>#DIV/0!</v>
      </c>
      <c r="H55" s="111" t="e">
        <f>E54*100/E55</f>
        <v>#DIV/0!</v>
      </c>
      <c r="I55" s="111" t="e">
        <f>F54*100/F55</f>
        <v>#DIV/0!</v>
      </c>
    </row>
    <row r="56" spans="1:9" ht="19.5" customHeight="1" x14ac:dyDescent="0.2">
      <c r="A56" s="243" t="s">
        <v>343</v>
      </c>
      <c r="B56" s="241" t="s">
        <v>344</v>
      </c>
      <c r="C56" s="13" t="s">
        <v>439</v>
      </c>
      <c r="D56" s="65"/>
      <c r="E56" s="66"/>
      <c r="F56" s="66"/>
      <c r="G56" s="111">
        <f>D56</f>
        <v>0</v>
      </c>
      <c r="H56" s="111">
        <f>E56</f>
        <v>0</v>
      </c>
      <c r="I56" s="111">
        <f>F56</f>
        <v>0</v>
      </c>
    </row>
    <row r="57" spans="1:9" ht="30.75" customHeight="1" x14ac:dyDescent="0.2">
      <c r="A57" s="244"/>
      <c r="B57" s="242"/>
      <c r="C57" s="13" t="s">
        <v>429</v>
      </c>
      <c r="D57" s="65"/>
      <c r="E57" s="66"/>
      <c r="F57" s="66"/>
      <c r="G57" s="111" t="e">
        <f>D56*100/D57</f>
        <v>#DIV/0!</v>
      </c>
      <c r="H57" s="111" t="e">
        <f>E56*100/E57</f>
        <v>#DIV/0!</v>
      </c>
      <c r="I57" s="111" t="e">
        <f>F56*100/F57</f>
        <v>#DIV/0!</v>
      </c>
    </row>
    <row r="58" spans="1:9" ht="31.5" customHeight="1" x14ac:dyDescent="0.2">
      <c r="A58" s="237" t="s">
        <v>345</v>
      </c>
      <c r="B58" s="239" t="s">
        <v>346</v>
      </c>
      <c r="C58" s="13" t="s">
        <v>496</v>
      </c>
      <c r="D58" s="53"/>
      <c r="E58" s="66"/>
      <c r="F58" s="91"/>
      <c r="G58" s="111">
        <f>D58</f>
        <v>0</v>
      </c>
      <c r="H58" s="111">
        <f>E58</f>
        <v>0</v>
      </c>
      <c r="I58" s="111">
        <f>F58</f>
        <v>0</v>
      </c>
    </row>
    <row r="59" spans="1:9" ht="24.75" customHeight="1" x14ac:dyDescent="0.2">
      <c r="A59" s="238"/>
      <c r="B59" s="240"/>
      <c r="C59" s="13" t="s">
        <v>716</v>
      </c>
      <c r="D59" s="53"/>
      <c r="E59" s="66"/>
      <c r="F59" s="91"/>
      <c r="G59" s="111" t="e">
        <f>D58*100/D59</f>
        <v>#DIV/0!</v>
      </c>
      <c r="H59" s="111" t="e">
        <f>E58*100/E59</f>
        <v>#DIV/0!</v>
      </c>
      <c r="I59" s="111" t="e">
        <f>F58*100/F59</f>
        <v>#DIV/0!</v>
      </c>
    </row>
    <row r="60" spans="1:9" x14ac:dyDescent="0.2">
      <c r="A60" s="215" t="s">
        <v>497</v>
      </c>
      <c r="B60" s="222" t="s">
        <v>347</v>
      </c>
      <c r="C60" s="9" t="s">
        <v>272</v>
      </c>
      <c r="D60" s="53"/>
      <c r="E60" s="66"/>
      <c r="F60" s="91"/>
      <c r="G60" s="191">
        <f>D60</f>
        <v>0</v>
      </c>
      <c r="H60" s="191">
        <f>E60</f>
        <v>0</v>
      </c>
      <c r="I60" s="191">
        <f>F60</f>
        <v>0</v>
      </c>
    </row>
    <row r="61" spans="1:9" ht="22.5" x14ac:dyDescent="0.2">
      <c r="A61" s="216"/>
      <c r="B61" s="223"/>
      <c r="C61" s="9" t="s">
        <v>717</v>
      </c>
      <c r="D61" s="53"/>
      <c r="E61" s="66"/>
      <c r="F61" s="91"/>
      <c r="G61" s="191" t="e">
        <f>D60*100/D61</f>
        <v>#DIV/0!</v>
      </c>
      <c r="H61" s="191" t="e">
        <f>E60*100/E61</f>
        <v>#DIV/0!</v>
      </c>
      <c r="I61" s="191" t="e">
        <f>F60*100/F61</f>
        <v>#DIV/0!</v>
      </c>
    </row>
    <row r="62" spans="1:9" x14ac:dyDescent="0.2">
      <c r="A62" s="57" t="s">
        <v>498</v>
      </c>
      <c r="B62" s="58" t="s">
        <v>348</v>
      </c>
      <c r="C62" s="9" t="s">
        <v>273</v>
      </c>
      <c r="D62" s="53"/>
      <c r="E62" s="66"/>
      <c r="F62" s="91"/>
      <c r="G62" s="111" t="e">
        <f>D62*100000/D2</f>
        <v>#DIV/0!</v>
      </c>
      <c r="H62" s="111" t="e">
        <f>E62*100000/E2</f>
        <v>#DIV/0!</v>
      </c>
      <c r="I62" s="111" t="e">
        <f>F62*100000/F2</f>
        <v>#DIV/0!</v>
      </c>
    </row>
    <row r="63" spans="1:9" ht="31.5" x14ac:dyDescent="0.2">
      <c r="A63" s="47" t="s">
        <v>499</v>
      </c>
      <c r="B63" s="59" t="s">
        <v>349</v>
      </c>
      <c r="C63" s="9" t="s">
        <v>274</v>
      </c>
      <c r="D63" s="53"/>
      <c r="E63" s="66"/>
      <c r="F63" s="91"/>
      <c r="G63" s="111" t="e">
        <f>D63*100000/D2</f>
        <v>#DIV/0!</v>
      </c>
      <c r="H63" s="111" t="e">
        <f>E63*100000/E2</f>
        <v>#DIV/0!</v>
      </c>
      <c r="I63" s="111" t="e">
        <f>F63*100000/F2</f>
        <v>#DIV/0!</v>
      </c>
    </row>
    <row r="65" spans="1:6" customFormat="1" x14ac:dyDescent="0.25">
      <c r="A65" s="232" t="s">
        <v>1041</v>
      </c>
      <c r="B65" s="232"/>
      <c r="C65" s="32"/>
      <c r="D65" s="33"/>
      <c r="E65" s="34"/>
      <c r="F65" s="34"/>
    </row>
    <row r="66" spans="1:6" customFormat="1" ht="15" x14ac:dyDescent="0.25">
      <c r="A66" s="35"/>
      <c r="B66" s="36" t="s">
        <v>1042</v>
      </c>
      <c r="C66" s="37" t="s">
        <v>1043</v>
      </c>
      <c r="D66" s="37"/>
      <c r="E66" s="34"/>
      <c r="F66" s="34"/>
    </row>
    <row r="67" spans="1:6" customFormat="1" ht="12.75" x14ac:dyDescent="0.2">
      <c r="A67" s="38" t="s">
        <v>1044</v>
      </c>
      <c r="B67" s="39"/>
      <c r="C67" s="35"/>
      <c r="D67" s="35"/>
      <c r="E67" s="34"/>
      <c r="F67" s="34"/>
    </row>
    <row r="68" spans="1:6" customFormat="1" ht="12.75" x14ac:dyDescent="0.2">
      <c r="A68" s="40"/>
      <c r="B68" s="41"/>
      <c r="C68" s="35"/>
      <c r="D68" s="42" t="s">
        <v>1045</v>
      </c>
      <c r="E68" s="34"/>
      <c r="F68" s="34"/>
    </row>
    <row r="69" spans="1:6" customFormat="1" x14ac:dyDescent="0.25">
      <c r="A69" s="232" t="s">
        <v>1046</v>
      </c>
      <c r="B69" s="232"/>
      <c r="C69" s="43"/>
      <c r="D69" s="35"/>
      <c r="E69" s="34"/>
      <c r="F69" s="34"/>
    </row>
    <row r="70" spans="1:6" customFormat="1" ht="15" x14ac:dyDescent="0.25">
      <c r="A70" s="40"/>
      <c r="B70" s="36" t="s">
        <v>1047</v>
      </c>
      <c r="C70" s="37" t="s">
        <v>1043</v>
      </c>
      <c r="D70" s="35"/>
      <c r="E70" s="34"/>
      <c r="F70" s="34"/>
    </row>
  </sheetData>
  <mergeCells count="67">
    <mergeCell ref="A1:B3"/>
    <mergeCell ref="C4:C6"/>
    <mergeCell ref="B32:B33"/>
    <mergeCell ref="A32:A33"/>
    <mergeCell ref="B26:B27"/>
    <mergeCell ref="A26:A27"/>
    <mergeCell ref="A28:A29"/>
    <mergeCell ref="B28:B29"/>
    <mergeCell ref="A30:A31"/>
    <mergeCell ref="B30:B31"/>
    <mergeCell ref="A22:A23"/>
    <mergeCell ref="B22:B23"/>
    <mergeCell ref="B24:B25"/>
    <mergeCell ref="A24:A25"/>
    <mergeCell ref="A20:A21"/>
    <mergeCell ref="B20:B21"/>
    <mergeCell ref="A65:B65"/>
    <mergeCell ref="A69:B69"/>
    <mergeCell ref="B48:B49"/>
    <mergeCell ref="A48:A49"/>
    <mergeCell ref="A34:A35"/>
    <mergeCell ref="B36:B37"/>
    <mergeCell ref="A38:A39"/>
    <mergeCell ref="B38:B39"/>
    <mergeCell ref="A60:A61"/>
    <mergeCell ref="B50:B51"/>
    <mergeCell ref="A50:A51"/>
    <mergeCell ref="B54:B55"/>
    <mergeCell ref="B52:B53"/>
    <mergeCell ref="A52:A53"/>
    <mergeCell ref="A54:A55"/>
    <mergeCell ref="B60:B61"/>
    <mergeCell ref="I4:I6"/>
    <mergeCell ref="G20:G21"/>
    <mergeCell ref="H20:H21"/>
    <mergeCell ref="A8:A9"/>
    <mergeCell ref="B8:B9"/>
    <mergeCell ref="I20:I21"/>
    <mergeCell ref="A16:A17"/>
    <mergeCell ref="B16:B17"/>
    <mergeCell ref="A18:A19"/>
    <mergeCell ref="D4:F4"/>
    <mergeCell ref="G4:G6"/>
    <mergeCell ref="B18:B19"/>
    <mergeCell ref="H4:H6"/>
    <mergeCell ref="B4:B6"/>
    <mergeCell ref="A4:A6"/>
    <mergeCell ref="A10:A11"/>
    <mergeCell ref="A58:A59"/>
    <mergeCell ref="B58:B59"/>
    <mergeCell ref="B56:B57"/>
    <mergeCell ref="A56:A57"/>
    <mergeCell ref="B44:B45"/>
    <mergeCell ref="A44:A45"/>
    <mergeCell ref="B46:B47"/>
    <mergeCell ref="A46:A47"/>
    <mergeCell ref="B10:B11"/>
    <mergeCell ref="A12:A13"/>
    <mergeCell ref="B12:B13"/>
    <mergeCell ref="A14:A15"/>
    <mergeCell ref="B14:B15"/>
    <mergeCell ref="B34:B35"/>
    <mergeCell ref="B40:B41"/>
    <mergeCell ref="A40:A41"/>
    <mergeCell ref="B42:B43"/>
    <mergeCell ref="A42:A43"/>
    <mergeCell ref="A36:A37"/>
  </mergeCells>
  <phoneticPr fontId="0" type="noConversion"/>
  <printOptions horizontalCentered="1"/>
  <pageMargins left="0" right="0" top="0" bottom="0" header="0.51181102362204722" footer="0.51181102362204722"/>
  <pageSetup paperSize="9"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81"/>
  <sheetViews>
    <sheetView zoomScaleNormal="100" zoomScaleSheetLayoutView="90" workbookViewId="0">
      <selection activeCell="G4" sqref="G4:I6"/>
    </sheetView>
  </sheetViews>
  <sheetFormatPr defaultRowHeight="15.75" x14ac:dyDescent="0.25"/>
  <cols>
    <col min="1" max="1" width="8.85546875" style="60" customWidth="1"/>
    <col min="2" max="2" width="89" style="82" customWidth="1"/>
    <col min="3" max="3" width="38.85546875" style="46" customWidth="1"/>
    <col min="4" max="5" width="11.7109375" style="45" customWidth="1"/>
    <col min="6" max="6" width="11.7109375" style="83" customWidth="1"/>
    <col min="7" max="7" width="10.140625" style="83" customWidth="1"/>
    <col min="8" max="9" width="10.140625" style="45" customWidth="1"/>
    <col min="10" max="16384" width="9.140625" style="45"/>
  </cols>
  <sheetData>
    <row r="1" spans="1:9" ht="26.25" customHeight="1" x14ac:dyDescent="0.2">
      <c r="A1" s="252" t="s">
        <v>350</v>
      </c>
      <c r="B1" s="252"/>
      <c r="D1" s="2" t="s">
        <v>1068</v>
      </c>
      <c r="E1" s="2" t="s">
        <v>1066</v>
      </c>
      <c r="F1" s="2" t="s">
        <v>707</v>
      </c>
      <c r="G1" s="45"/>
    </row>
    <row r="2" spans="1:9" ht="15.75" customHeight="1" x14ac:dyDescent="0.2">
      <c r="A2" s="252"/>
      <c r="B2" s="252"/>
      <c r="C2" s="71" t="s">
        <v>500</v>
      </c>
      <c r="D2" s="112"/>
      <c r="E2" s="112"/>
      <c r="F2" s="112"/>
      <c r="G2" s="45"/>
    </row>
    <row r="3" spans="1:9" ht="18.75" customHeight="1" x14ac:dyDescent="0.2">
      <c r="A3" s="253"/>
      <c r="B3" s="253"/>
      <c r="C3" s="71" t="s">
        <v>506</v>
      </c>
      <c r="D3" s="112"/>
      <c r="E3" s="112"/>
      <c r="F3" s="112"/>
      <c r="G3" s="45"/>
    </row>
    <row r="4" spans="1:9" s="46" customFormat="1" ht="36.75" customHeight="1" x14ac:dyDescent="0.2">
      <c r="A4" s="272" t="s">
        <v>606</v>
      </c>
      <c r="B4" s="272" t="s">
        <v>240</v>
      </c>
      <c r="C4" s="272" t="s">
        <v>241</v>
      </c>
      <c r="D4" s="269" t="s">
        <v>242</v>
      </c>
      <c r="E4" s="270"/>
      <c r="F4" s="271"/>
      <c r="G4" s="212" t="s">
        <v>1069</v>
      </c>
      <c r="H4" s="212" t="s">
        <v>1067</v>
      </c>
      <c r="I4" s="212" t="s">
        <v>709</v>
      </c>
    </row>
    <row r="5" spans="1:9" s="46" customFormat="1" x14ac:dyDescent="0.2">
      <c r="A5" s="273"/>
      <c r="B5" s="272"/>
      <c r="C5" s="275"/>
      <c r="D5" s="208" t="s">
        <v>1068</v>
      </c>
      <c r="E5" s="208" t="s">
        <v>1066</v>
      </c>
      <c r="F5" s="67" t="s">
        <v>707</v>
      </c>
      <c r="G5" s="212"/>
      <c r="H5" s="212"/>
      <c r="I5" s="212"/>
    </row>
    <row r="6" spans="1:9" s="46" customFormat="1" ht="25.5" x14ac:dyDescent="0.2">
      <c r="A6" s="273"/>
      <c r="B6" s="272"/>
      <c r="C6" s="275"/>
      <c r="D6" s="183" t="s">
        <v>243</v>
      </c>
      <c r="E6" s="183" t="s">
        <v>243</v>
      </c>
      <c r="F6" s="183" t="s">
        <v>243</v>
      </c>
      <c r="G6" s="212"/>
      <c r="H6" s="212"/>
      <c r="I6" s="212"/>
    </row>
    <row r="7" spans="1:9" ht="12.75" x14ac:dyDescent="0.2">
      <c r="A7" s="72">
        <v>1</v>
      </c>
      <c r="B7" s="72">
        <v>2</v>
      </c>
      <c r="C7" s="73">
        <v>3</v>
      </c>
      <c r="D7" s="49">
        <v>4</v>
      </c>
      <c r="E7" s="50">
        <v>5</v>
      </c>
      <c r="F7" s="51">
        <v>6</v>
      </c>
      <c r="G7" s="12">
        <v>7</v>
      </c>
      <c r="H7" s="51">
        <v>8</v>
      </c>
      <c r="I7" s="12">
        <v>9</v>
      </c>
    </row>
    <row r="8" spans="1:9" ht="25.5" customHeight="1" x14ac:dyDescent="0.2">
      <c r="A8" s="72" t="s">
        <v>351</v>
      </c>
      <c r="B8" s="74" t="s">
        <v>727</v>
      </c>
      <c r="C8" s="72" t="s">
        <v>452</v>
      </c>
      <c r="D8" s="186"/>
      <c r="E8" s="186"/>
      <c r="F8" s="186"/>
      <c r="G8" s="193">
        <f>D8</f>
        <v>0</v>
      </c>
      <c r="H8" s="193">
        <f>E8</f>
        <v>0</v>
      </c>
      <c r="I8" s="193">
        <f>F8</f>
        <v>0</v>
      </c>
    </row>
    <row r="9" spans="1:9" ht="31.5" x14ac:dyDescent="0.2">
      <c r="A9" s="75" t="s">
        <v>353</v>
      </c>
      <c r="B9" s="74" t="s">
        <v>352</v>
      </c>
      <c r="C9" s="72" t="s">
        <v>437</v>
      </c>
      <c r="D9" s="92"/>
      <c r="E9" s="56"/>
      <c r="F9" s="76"/>
      <c r="G9" s="111" t="e">
        <f>D9*100/D2</f>
        <v>#DIV/0!</v>
      </c>
      <c r="H9" s="111" t="e">
        <f>E9*100/E2</f>
        <v>#DIV/0!</v>
      </c>
      <c r="I9" s="111" t="e">
        <f>F9*100/F2</f>
        <v>#DIV/0!</v>
      </c>
    </row>
    <row r="10" spans="1:9" ht="31.5" x14ac:dyDescent="0.2">
      <c r="A10" s="75" t="s">
        <v>355</v>
      </c>
      <c r="B10" s="74" t="s">
        <v>354</v>
      </c>
      <c r="C10" s="72" t="s">
        <v>437</v>
      </c>
      <c r="D10" s="92"/>
      <c r="E10" s="56"/>
      <c r="F10" s="76"/>
      <c r="G10" s="111" t="e">
        <f>D10*100/D2</f>
        <v>#DIV/0!</v>
      </c>
      <c r="H10" s="111" t="e">
        <f>E10*100/E2</f>
        <v>#DIV/0!</v>
      </c>
      <c r="I10" s="111" t="e">
        <f>F10*100/F2</f>
        <v>#DIV/0!</v>
      </c>
    </row>
    <row r="11" spans="1:9" ht="31.5" x14ac:dyDescent="0.2">
      <c r="A11" s="75" t="s">
        <v>357</v>
      </c>
      <c r="B11" s="74" t="s">
        <v>356</v>
      </c>
      <c r="C11" s="72" t="s">
        <v>437</v>
      </c>
      <c r="D11" s="92"/>
      <c r="E11" s="56"/>
      <c r="F11" s="76"/>
      <c r="G11" s="111" t="e">
        <f>D11*100/D2</f>
        <v>#DIV/0!</v>
      </c>
      <c r="H11" s="111" t="e">
        <f>E11*100/E2</f>
        <v>#DIV/0!</v>
      </c>
      <c r="I11" s="111" t="e">
        <f>F11*100/F2</f>
        <v>#DIV/0!</v>
      </c>
    </row>
    <row r="12" spans="1:9" ht="31.5" x14ac:dyDescent="0.2">
      <c r="A12" s="75" t="s">
        <v>359</v>
      </c>
      <c r="B12" s="74" t="s">
        <v>358</v>
      </c>
      <c r="C12" s="72" t="s">
        <v>437</v>
      </c>
      <c r="D12" s="91"/>
      <c r="E12" s="56"/>
      <c r="F12" s="76"/>
      <c r="G12" s="111" t="e">
        <f>D12*100/D2</f>
        <v>#DIV/0!</v>
      </c>
      <c r="H12" s="111" t="e">
        <f>E12*100/E2</f>
        <v>#DIV/0!</v>
      </c>
      <c r="I12" s="111" t="e">
        <f>F12*100/F2</f>
        <v>#DIV/0!</v>
      </c>
    </row>
    <row r="13" spans="1:9" x14ac:dyDescent="0.2">
      <c r="A13" s="75" t="s">
        <v>361</v>
      </c>
      <c r="B13" s="74" t="s">
        <v>360</v>
      </c>
      <c r="C13" s="72" t="s">
        <v>437</v>
      </c>
      <c r="D13" s="91"/>
      <c r="E13" s="56"/>
      <c r="F13" s="76"/>
      <c r="G13" s="111" t="e">
        <f>D13*100/D2</f>
        <v>#DIV/0!</v>
      </c>
      <c r="H13" s="111" t="e">
        <f>E13*100/E2</f>
        <v>#DIV/0!</v>
      </c>
      <c r="I13" s="111" t="e">
        <f>F13*100/F2</f>
        <v>#DIV/0!</v>
      </c>
    </row>
    <row r="14" spans="1:9" ht="15.75" customHeight="1" x14ac:dyDescent="0.2">
      <c r="A14" s="263" t="s">
        <v>159</v>
      </c>
      <c r="B14" s="261" t="s">
        <v>158</v>
      </c>
      <c r="C14" s="72" t="s">
        <v>437</v>
      </c>
      <c r="D14" s="93"/>
      <c r="E14" s="56"/>
      <c r="F14" s="76"/>
      <c r="G14" s="111">
        <f>D14</f>
        <v>0</v>
      </c>
      <c r="H14" s="111">
        <f>E14</f>
        <v>0</v>
      </c>
      <c r="I14" s="111">
        <f>F14</f>
        <v>0</v>
      </c>
    </row>
    <row r="15" spans="1:9" ht="15.75" customHeight="1" x14ac:dyDescent="0.2">
      <c r="A15" s="264"/>
      <c r="B15" s="262"/>
      <c r="C15" s="72" t="s">
        <v>644</v>
      </c>
      <c r="D15" s="93"/>
      <c r="E15" s="56"/>
      <c r="F15" s="76"/>
      <c r="G15" s="111" t="e">
        <f>D14*1000/D15</f>
        <v>#DIV/0!</v>
      </c>
      <c r="H15" s="111" t="e">
        <f>E14*1000/E15</f>
        <v>#DIV/0!</v>
      </c>
      <c r="I15" s="111" t="e">
        <f>F14*1000/F15</f>
        <v>#DIV/0!</v>
      </c>
    </row>
    <row r="16" spans="1:9" ht="29.25" customHeight="1" x14ac:dyDescent="0.2">
      <c r="A16" s="75" t="s">
        <v>161</v>
      </c>
      <c r="B16" s="74" t="s">
        <v>160</v>
      </c>
      <c r="C16" s="72" t="s">
        <v>437</v>
      </c>
      <c r="D16" s="93"/>
      <c r="E16" s="56"/>
      <c r="F16" s="76"/>
      <c r="G16" s="111" t="e">
        <f>D16*1000/D15</f>
        <v>#DIV/0!</v>
      </c>
      <c r="H16" s="111" t="e">
        <f>E16*1000/E15</f>
        <v>#DIV/0!</v>
      </c>
      <c r="I16" s="111" t="e">
        <f>F16*1000/F15</f>
        <v>#DIV/0!</v>
      </c>
    </row>
    <row r="17" spans="1:10" ht="31.5" x14ac:dyDescent="0.2">
      <c r="A17" s="75" t="s">
        <v>163</v>
      </c>
      <c r="B17" s="74" t="s">
        <v>162</v>
      </c>
      <c r="C17" s="72" t="s">
        <v>437</v>
      </c>
      <c r="D17" s="94"/>
      <c r="E17" s="56"/>
      <c r="F17" s="76"/>
      <c r="G17" s="111" t="e">
        <f>D17*1000/D15</f>
        <v>#DIV/0!</v>
      </c>
      <c r="H17" s="111" t="e">
        <f>E17*1000/E15</f>
        <v>#DIV/0!</v>
      </c>
      <c r="I17" s="111" t="e">
        <f>F17*1000/F15</f>
        <v>#DIV/0!</v>
      </c>
    </row>
    <row r="18" spans="1:10" ht="31.5" x14ac:dyDescent="0.2">
      <c r="A18" s="75" t="s">
        <v>165</v>
      </c>
      <c r="B18" s="74" t="s">
        <v>164</v>
      </c>
      <c r="C18" s="72" t="s">
        <v>437</v>
      </c>
      <c r="D18" s="93"/>
      <c r="E18" s="56"/>
      <c r="F18" s="76"/>
      <c r="G18" s="111" t="e">
        <f>D18*1000/D15</f>
        <v>#DIV/0!</v>
      </c>
      <c r="H18" s="111" t="e">
        <f>E18*1000/E15</f>
        <v>#DIV/0!</v>
      </c>
      <c r="I18" s="111" t="e">
        <f>F18*1000/F15</f>
        <v>#DIV/0!</v>
      </c>
    </row>
    <row r="19" spans="1:10" x14ac:dyDescent="0.2">
      <c r="A19" s="263" t="s">
        <v>167</v>
      </c>
      <c r="B19" s="261" t="s">
        <v>724</v>
      </c>
      <c r="C19" s="10" t="s">
        <v>432</v>
      </c>
      <c r="D19" s="93"/>
      <c r="E19" s="56"/>
      <c r="F19" s="76"/>
      <c r="G19" s="245" t="e">
        <f>D19/D20</f>
        <v>#DIV/0!</v>
      </c>
      <c r="H19" s="245" t="e">
        <f>E19/E20</f>
        <v>#DIV/0!</v>
      </c>
      <c r="I19" s="245" t="e">
        <f>F19/F20</f>
        <v>#DIV/0!</v>
      </c>
    </row>
    <row r="20" spans="1:10" x14ac:dyDescent="0.2">
      <c r="A20" s="264"/>
      <c r="B20" s="262"/>
      <c r="C20" s="10" t="s">
        <v>440</v>
      </c>
      <c r="D20" s="93"/>
      <c r="E20" s="56"/>
      <c r="F20" s="76"/>
      <c r="G20" s="246"/>
      <c r="H20" s="246"/>
      <c r="I20" s="246"/>
    </row>
    <row r="21" spans="1:10" x14ac:dyDescent="0.2">
      <c r="A21" s="263" t="s">
        <v>169</v>
      </c>
      <c r="B21" s="261" t="s">
        <v>725</v>
      </c>
      <c r="C21" s="10" t="s">
        <v>432</v>
      </c>
      <c r="D21" s="93"/>
      <c r="E21" s="56"/>
      <c r="F21" s="76"/>
      <c r="G21" s="245" t="e">
        <f>D21/D22</f>
        <v>#DIV/0!</v>
      </c>
      <c r="H21" s="245" t="e">
        <f>E21/E22</f>
        <v>#DIV/0!</v>
      </c>
      <c r="I21" s="245" t="e">
        <f>F21/F22</f>
        <v>#DIV/0!</v>
      </c>
    </row>
    <row r="22" spans="1:10" x14ac:dyDescent="0.2">
      <c r="A22" s="264"/>
      <c r="B22" s="262"/>
      <c r="C22" s="10" t="s">
        <v>440</v>
      </c>
      <c r="D22" s="93"/>
      <c r="E22" s="56"/>
      <c r="F22" s="76"/>
      <c r="G22" s="246"/>
      <c r="H22" s="246"/>
      <c r="I22" s="246"/>
    </row>
    <row r="23" spans="1:10" x14ac:dyDescent="0.2">
      <c r="A23" s="263" t="s">
        <v>171</v>
      </c>
      <c r="B23" s="261" t="s">
        <v>726</v>
      </c>
      <c r="C23" s="10" t="s">
        <v>432</v>
      </c>
      <c r="D23" s="93"/>
      <c r="E23" s="56"/>
      <c r="F23" s="76"/>
      <c r="G23" s="245" t="e">
        <f>D23/D24</f>
        <v>#DIV/0!</v>
      </c>
      <c r="H23" s="245" t="e">
        <f>E23/E24</f>
        <v>#DIV/0!</v>
      </c>
      <c r="I23" s="245" t="e">
        <f>F23/F24</f>
        <v>#DIV/0!</v>
      </c>
    </row>
    <row r="24" spans="1:10" x14ac:dyDescent="0.2">
      <c r="A24" s="264"/>
      <c r="B24" s="262"/>
      <c r="C24" s="10" t="s">
        <v>440</v>
      </c>
      <c r="D24" s="93"/>
      <c r="E24" s="56"/>
      <c r="F24" s="76"/>
      <c r="G24" s="246"/>
      <c r="H24" s="246"/>
      <c r="I24" s="246"/>
    </row>
    <row r="25" spans="1:10" ht="39" customHeight="1" x14ac:dyDescent="0.2">
      <c r="A25" s="75" t="s">
        <v>501</v>
      </c>
      <c r="B25" s="74" t="s">
        <v>166</v>
      </c>
      <c r="C25" s="72" t="s">
        <v>437</v>
      </c>
      <c r="D25" s="91"/>
      <c r="E25" s="56"/>
      <c r="F25" s="76"/>
      <c r="G25" s="111" t="e">
        <f>D25*100/D9</f>
        <v>#DIV/0!</v>
      </c>
      <c r="H25" s="111" t="e">
        <f>E25*100/E9</f>
        <v>#DIV/0!</v>
      </c>
      <c r="I25" s="111" t="e">
        <f>F25*100/F9</f>
        <v>#DIV/0!</v>
      </c>
    </row>
    <row r="26" spans="1:10" ht="39.75" customHeight="1" x14ac:dyDescent="0.2">
      <c r="A26" s="75" t="s">
        <v>502</v>
      </c>
      <c r="B26" s="77" t="s">
        <v>168</v>
      </c>
      <c r="C26" s="72" t="s">
        <v>437</v>
      </c>
      <c r="D26" s="91"/>
      <c r="E26" s="56"/>
      <c r="F26" s="76"/>
      <c r="G26" s="111" t="e">
        <f t="shared" ref="G26:I27" si="0">D26*1000/D10</f>
        <v>#DIV/0!</v>
      </c>
      <c r="H26" s="111" t="e">
        <f t="shared" si="0"/>
        <v>#DIV/0!</v>
      </c>
      <c r="I26" s="111" t="e">
        <f t="shared" si="0"/>
        <v>#DIV/0!</v>
      </c>
    </row>
    <row r="27" spans="1:10" ht="39" customHeight="1" x14ac:dyDescent="0.3">
      <c r="A27" s="78" t="s">
        <v>503</v>
      </c>
      <c r="B27" s="74" t="s">
        <v>170</v>
      </c>
      <c r="C27" s="85" t="s">
        <v>452</v>
      </c>
      <c r="D27" s="91"/>
      <c r="E27" s="56"/>
      <c r="F27" s="76"/>
      <c r="G27" s="111" t="e">
        <f t="shared" si="0"/>
        <v>#DIV/0!</v>
      </c>
      <c r="H27" s="111" t="e">
        <f t="shared" si="0"/>
        <v>#DIV/0!</v>
      </c>
      <c r="I27" s="111" t="e">
        <f t="shared" si="0"/>
        <v>#DIV/0!</v>
      </c>
      <c r="J27" s="54"/>
    </row>
    <row r="28" spans="1:10" ht="31.5" x14ac:dyDescent="0.3">
      <c r="A28" s="78" t="s">
        <v>504</v>
      </c>
      <c r="B28" s="74" t="s">
        <v>172</v>
      </c>
      <c r="C28" s="85" t="s">
        <v>39</v>
      </c>
      <c r="D28" s="95"/>
      <c r="E28" s="56"/>
      <c r="F28" s="76"/>
      <c r="G28" s="111">
        <f>D28</f>
        <v>0</v>
      </c>
      <c r="H28" s="111">
        <f t="shared" ref="H28:I30" si="1">E28</f>
        <v>0</v>
      </c>
      <c r="I28" s="111">
        <f t="shared" si="1"/>
        <v>0</v>
      </c>
      <c r="J28" s="54"/>
    </row>
    <row r="29" spans="1:10" ht="31.5" x14ac:dyDescent="0.3">
      <c r="A29" s="78" t="s">
        <v>177</v>
      </c>
      <c r="B29" s="74" t="s">
        <v>728</v>
      </c>
      <c r="C29" s="85" t="s">
        <v>437</v>
      </c>
      <c r="D29" s="95"/>
      <c r="E29" s="56"/>
      <c r="F29" s="76"/>
      <c r="G29" s="111">
        <f>D29</f>
        <v>0</v>
      </c>
      <c r="H29" s="111">
        <f t="shared" si="1"/>
        <v>0</v>
      </c>
      <c r="I29" s="111">
        <f t="shared" si="1"/>
        <v>0</v>
      </c>
      <c r="J29" s="54"/>
    </row>
    <row r="30" spans="1:10" ht="31.5" x14ac:dyDescent="0.3">
      <c r="A30" s="79" t="s">
        <v>904</v>
      </c>
      <c r="B30" s="74" t="s">
        <v>729</v>
      </c>
      <c r="C30" s="85" t="s">
        <v>437</v>
      </c>
      <c r="D30" s="95"/>
      <c r="E30" s="56"/>
      <c r="F30" s="76"/>
      <c r="G30" s="111">
        <f>D30</f>
        <v>0</v>
      </c>
      <c r="H30" s="111">
        <f t="shared" si="1"/>
        <v>0</v>
      </c>
      <c r="I30" s="111">
        <f t="shared" si="1"/>
        <v>0</v>
      </c>
      <c r="J30" s="54"/>
    </row>
    <row r="31" spans="1:10" ht="31.5" x14ac:dyDescent="0.3">
      <c r="A31" s="79" t="s">
        <v>180</v>
      </c>
      <c r="B31" s="74" t="s">
        <v>730</v>
      </c>
      <c r="C31" s="85" t="s">
        <v>437</v>
      </c>
      <c r="D31" s="95"/>
      <c r="E31" s="56"/>
      <c r="F31" s="76"/>
      <c r="G31" s="111">
        <f>D31</f>
        <v>0</v>
      </c>
      <c r="H31" s="111">
        <f>E31</f>
        <v>0</v>
      </c>
      <c r="I31" s="111">
        <f>F31</f>
        <v>0</v>
      </c>
      <c r="J31" s="54"/>
    </row>
    <row r="32" spans="1:10" x14ac:dyDescent="0.2">
      <c r="A32" s="263" t="s">
        <v>182</v>
      </c>
      <c r="B32" s="274" t="s">
        <v>173</v>
      </c>
      <c r="C32" s="10" t="s">
        <v>432</v>
      </c>
      <c r="D32" s="96"/>
      <c r="E32" s="56"/>
      <c r="F32" s="76"/>
      <c r="G32" s="245" t="e">
        <f>D32/D33</f>
        <v>#DIV/0!</v>
      </c>
      <c r="H32" s="245" t="e">
        <f>E32/E33</f>
        <v>#DIV/0!</v>
      </c>
      <c r="I32" s="245" t="e">
        <f>F32/F33</f>
        <v>#DIV/0!</v>
      </c>
    </row>
    <row r="33" spans="1:9" x14ac:dyDescent="0.2">
      <c r="A33" s="264"/>
      <c r="B33" s="274"/>
      <c r="C33" s="10" t="s">
        <v>440</v>
      </c>
      <c r="D33" s="96"/>
      <c r="E33" s="56"/>
      <c r="F33" s="76"/>
      <c r="G33" s="246"/>
      <c r="H33" s="246"/>
      <c r="I33" s="246"/>
    </row>
    <row r="34" spans="1:9" x14ac:dyDescent="0.2">
      <c r="A34" s="263" t="s">
        <v>183</v>
      </c>
      <c r="B34" s="261" t="s">
        <v>174</v>
      </c>
      <c r="C34" s="10" t="s">
        <v>432</v>
      </c>
      <c r="D34" s="96"/>
      <c r="E34" s="56"/>
      <c r="F34" s="76"/>
      <c r="G34" s="245" t="e">
        <f>D34/D35</f>
        <v>#DIV/0!</v>
      </c>
      <c r="H34" s="245" t="e">
        <f>E34/E35</f>
        <v>#DIV/0!</v>
      </c>
      <c r="I34" s="245" t="e">
        <f>F34/F35</f>
        <v>#DIV/0!</v>
      </c>
    </row>
    <row r="35" spans="1:9" x14ac:dyDescent="0.2">
      <c r="A35" s="264"/>
      <c r="B35" s="262"/>
      <c r="C35" s="10" t="s">
        <v>440</v>
      </c>
      <c r="D35" s="96"/>
      <c r="E35" s="56"/>
      <c r="F35" s="76"/>
      <c r="G35" s="246"/>
      <c r="H35" s="246"/>
      <c r="I35" s="246"/>
    </row>
    <row r="36" spans="1:9" x14ac:dyDescent="0.2">
      <c r="A36" s="263" t="s">
        <v>185</v>
      </c>
      <c r="B36" s="261" t="s">
        <v>175</v>
      </c>
      <c r="C36" s="10" t="s">
        <v>432</v>
      </c>
      <c r="D36" s="97"/>
      <c r="E36" s="56"/>
      <c r="F36" s="76"/>
      <c r="G36" s="245" t="e">
        <f>D36/D37</f>
        <v>#DIV/0!</v>
      </c>
      <c r="H36" s="245" t="e">
        <f>E36/E37</f>
        <v>#DIV/0!</v>
      </c>
      <c r="I36" s="245" t="e">
        <f>F36/F37</f>
        <v>#DIV/0!</v>
      </c>
    </row>
    <row r="37" spans="1:9" x14ac:dyDescent="0.2">
      <c r="A37" s="264"/>
      <c r="B37" s="262"/>
      <c r="C37" s="10" t="s">
        <v>440</v>
      </c>
      <c r="D37" s="97"/>
      <c r="E37" s="56"/>
      <c r="F37" s="76"/>
      <c r="G37" s="246"/>
      <c r="H37" s="246"/>
      <c r="I37" s="246"/>
    </row>
    <row r="38" spans="1:9" x14ac:dyDescent="0.2">
      <c r="A38" s="263" t="s">
        <v>187</v>
      </c>
      <c r="B38" s="235" t="s">
        <v>176</v>
      </c>
      <c r="C38" s="10" t="s">
        <v>432</v>
      </c>
      <c r="D38" s="97"/>
      <c r="E38" s="56"/>
      <c r="F38" s="76"/>
      <c r="G38" s="245" t="e">
        <f>D38/D39</f>
        <v>#DIV/0!</v>
      </c>
      <c r="H38" s="245" t="e">
        <f>E38/E39</f>
        <v>#DIV/0!</v>
      </c>
      <c r="I38" s="245" t="e">
        <f>F38/F39</f>
        <v>#DIV/0!</v>
      </c>
    </row>
    <row r="39" spans="1:9" x14ac:dyDescent="0.2">
      <c r="A39" s="264"/>
      <c r="B39" s="236"/>
      <c r="C39" s="10" t="s">
        <v>440</v>
      </c>
      <c r="D39" s="97"/>
      <c r="E39" s="56"/>
      <c r="F39" s="76"/>
      <c r="G39" s="246"/>
      <c r="H39" s="246"/>
      <c r="I39" s="246"/>
    </row>
    <row r="40" spans="1:9" x14ac:dyDescent="0.2">
      <c r="A40" s="237" t="s">
        <v>189</v>
      </c>
      <c r="B40" s="267" t="s">
        <v>178</v>
      </c>
      <c r="C40" s="86" t="s">
        <v>40</v>
      </c>
      <c r="D40" s="93"/>
      <c r="E40" s="56"/>
      <c r="F40" s="76"/>
      <c r="G40" s="111">
        <f>D40</f>
        <v>0</v>
      </c>
      <c r="H40" s="111">
        <f>E40</f>
        <v>0</v>
      </c>
      <c r="I40" s="111">
        <f>F40</f>
        <v>0</v>
      </c>
    </row>
    <row r="41" spans="1:9" x14ac:dyDescent="0.2">
      <c r="A41" s="238"/>
      <c r="B41" s="268"/>
      <c r="C41" s="87" t="s">
        <v>505</v>
      </c>
      <c r="D41" s="93"/>
      <c r="E41" s="56"/>
      <c r="F41" s="76"/>
      <c r="G41" s="111" t="e">
        <f>D40*100/D41</f>
        <v>#DIV/0!</v>
      </c>
      <c r="H41" s="111" t="e">
        <f>E40*100/E41</f>
        <v>#DIV/0!</v>
      </c>
      <c r="I41" s="111" t="e">
        <f>F40*100/F41</f>
        <v>#DIV/0!</v>
      </c>
    </row>
    <row r="42" spans="1:9" ht="51" x14ac:dyDescent="0.2">
      <c r="A42" s="263" t="s">
        <v>905</v>
      </c>
      <c r="B42" s="235" t="s">
        <v>179</v>
      </c>
      <c r="C42" s="10" t="s">
        <v>667</v>
      </c>
      <c r="D42" s="93"/>
      <c r="E42" s="56"/>
      <c r="F42" s="76"/>
      <c r="G42" s="111">
        <f>D42</f>
        <v>0</v>
      </c>
      <c r="H42" s="111">
        <f>E42</f>
        <v>0</v>
      </c>
      <c r="I42" s="111">
        <f>F42</f>
        <v>0</v>
      </c>
    </row>
    <row r="43" spans="1:9" ht="34.5" customHeight="1" x14ac:dyDescent="0.2">
      <c r="A43" s="264"/>
      <c r="B43" s="236"/>
      <c r="C43" s="10" t="s">
        <v>666</v>
      </c>
      <c r="D43" s="93"/>
      <c r="E43" s="56"/>
      <c r="F43" s="76"/>
      <c r="G43" s="111" t="e">
        <f>D42*100/D43</f>
        <v>#DIV/0!</v>
      </c>
      <c r="H43" s="111" t="e">
        <f>E42*100/E43</f>
        <v>#DIV/0!</v>
      </c>
      <c r="I43" s="111" t="e">
        <f>F42*100/F43</f>
        <v>#DIV/0!</v>
      </c>
    </row>
    <row r="44" spans="1:9" ht="51" x14ac:dyDescent="0.2">
      <c r="A44" s="263" t="s">
        <v>192</v>
      </c>
      <c r="B44" s="235" t="s">
        <v>181</v>
      </c>
      <c r="C44" s="10" t="s">
        <v>665</v>
      </c>
      <c r="D44" s="93"/>
      <c r="E44" s="56"/>
      <c r="F44" s="76"/>
      <c r="G44" s="111">
        <f>D44</f>
        <v>0</v>
      </c>
      <c r="H44" s="111">
        <f>E44</f>
        <v>0</v>
      </c>
      <c r="I44" s="111">
        <f>F44</f>
        <v>0</v>
      </c>
    </row>
    <row r="45" spans="1:9" ht="33" customHeight="1" x14ac:dyDescent="0.2">
      <c r="A45" s="264"/>
      <c r="B45" s="236"/>
      <c r="C45" s="10" t="s">
        <v>664</v>
      </c>
      <c r="D45" s="93"/>
      <c r="E45" s="56"/>
      <c r="F45" s="76"/>
      <c r="G45" s="111" t="e">
        <f>D44*100/D45</f>
        <v>#DIV/0!</v>
      </c>
      <c r="H45" s="111" t="e">
        <f>E44*100/E45</f>
        <v>#DIV/0!</v>
      </c>
      <c r="I45" s="111" t="e">
        <f>F44*100/F45</f>
        <v>#DIV/0!</v>
      </c>
    </row>
    <row r="46" spans="1:9" ht="51" x14ac:dyDescent="0.2">
      <c r="A46" s="263" t="s">
        <v>194</v>
      </c>
      <c r="B46" s="235" t="s">
        <v>816</v>
      </c>
      <c r="C46" s="10" t="s">
        <v>671</v>
      </c>
      <c r="D46" s="93"/>
      <c r="E46" s="56"/>
      <c r="F46" s="76"/>
      <c r="G46" s="111">
        <f>D46</f>
        <v>0</v>
      </c>
      <c r="H46" s="111">
        <f>E46</f>
        <v>0</v>
      </c>
      <c r="I46" s="111">
        <f>F46</f>
        <v>0</v>
      </c>
    </row>
    <row r="47" spans="1:9" ht="38.25" x14ac:dyDescent="0.2">
      <c r="A47" s="264"/>
      <c r="B47" s="236"/>
      <c r="C47" s="10" t="s">
        <v>670</v>
      </c>
      <c r="D47" s="93"/>
      <c r="E47" s="56"/>
      <c r="F47" s="76"/>
      <c r="G47" s="111" t="e">
        <f>D46*100/D47</f>
        <v>#DIV/0!</v>
      </c>
      <c r="H47" s="111" t="e">
        <f>E46*100/E47</f>
        <v>#DIV/0!</v>
      </c>
      <c r="I47" s="111" t="e">
        <f>F46*100/F47</f>
        <v>#DIV/0!</v>
      </c>
    </row>
    <row r="48" spans="1:9" x14ac:dyDescent="0.2">
      <c r="A48" s="265" t="s">
        <v>196</v>
      </c>
      <c r="B48" s="261" t="s">
        <v>184</v>
      </c>
      <c r="C48" s="88" t="s">
        <v>245</v>
      </c>
      <c r="D48" s="98"/>
      <c r="E48" s="56"/>
      <c r="F48" s="76"/>
      <c r="G48" s="111">
        <f>D48</f>
        <v>0</v>
      </c>
      <c r="H48" s="111">
        <f>E48</f>
        <v>0</v>
      </c>
      <c r="I48" s="111">
        <f>F48</f>
        <v>0</v>
      </c>
    </row>
    <row r="49" spans="1:9" x14ac:dyDescent="0.2">
      <c r="A49" s="266"/>
      <c r="B49" s="262"/>
      <c r="C49" s="88" t="s">
        <v>507</v>
      </c>
      <c r="D49" s="98"/>
      <c r="E49" s="56"/>
      <c r="F49" s="76"/>
      <c r="G49" s="111" t="e">
        <f>D48*100/D49</f>
        <v>#DIV/0!</v>
      </c>
      <c r="H49" s="111" t="e">
        <f>E48*100/E49</f>
        <v>#DIV/0!</v>
      </c>
      <c r="I49" s="111" t="e">
        <f>F48*100/F49</f>
        <v>#DIV/0!</v>
      </c>
    </row>
    <row r="50" spans="1:9" x14ac:dyDescent="0.2">
      <c r="A50" s="265" t="s">
        <v>198</v>
      </c>
      <c r="B50" s="261" t="s">
        <v>186</v>
      </c>
      <c r="C50" s="72" t="s">
        <v>508</v>
      </c>
      <c r="D50" s="98"/>
      <c r="E50" s="56"/>
      <c r="F50" s="76"/>
      <c r="G50" s="111">
        <f>D50</f>
        <v>0</v>
      </c>
      <c r="H50" s="111">
        <f>E50</f>
        <v>0</v>
      </c>
      <c r="I50" s="111">
        <f>F50</f>
        <v>0</v>
      </c>
    </row>
    <row r="51" spans="1:9" ht="38.25" x14ac:dyDescent="0.2">
      <c r="A51" s="266"/>
      <c r="B51" s="262"/>
      <c r="C51" s="72" t="s">
        <v>719</v>
      </c>
      <c r="D51" s="98"/>
      <c r="E51" s="56"/>
      <c r="F51" s="76"/>
      <c r="G51" s="111" t="e">
        <f>D50*100/D51</f>
        <v>#DIV/0!</v>
      </c>
      <c r="H51" s="111" t="e">
        <f>E50*100/E51</f>
        <v>#DIV/0!</v>
      </c>
      <c r="I51" s="111" t="e">
        <f>F50*100/F51</f>
        <v>#DIV/0!</v>
      </c>
    </row>
    <row r="52" spans="1:9" x14ac:dyDescent="0.2">
      <c r="A52" s="81" t="s">
        <v>512</v>
      </c>
      <c r="B52" s="74" t="s">
        <v>188</v>
      </c>
      <c r="C52" s="72" t="s">
        <v>452</v>
      </c>
      <c r="D52" s="95"/>
      <c r="E52" s="56"/>
      <c r="F52" s="76"/>
      <c r="G52" s="111">
        <f t="shared" ref="G52:I53" si="2">D52</f>
        <v>0</v>
      </c>
      <c r="H52" s="111">
        <f t="shared" si="2"/>
        <v>0</v>
      </c>
      <c r="I52" s="111">
        <f t="shared" si="2"/>
        <v>0</v>
      </c>
    </row>
    <row r="53" spans="1:9" x14ac:dyDescent="0.2">
      <c r="A53" s="265" t="s">
        <v>513</v>
      </c>
      <c r="B53" s="261" t="s">
        <v>190</v>
      </c>
      <c r="C53" s="72" t="s">
        <v>452</v>
      </c>
      <c r="D53" s="95"/>
      <c r="E53" s="56"/>
      <c r="F53" s="76"/>
      <c r="G53" s="111">
        <f t="shared" si="2"/>
        <v>0</v>
      </c>
      <c r="H53" s="111">
        <f t="shared" si="2"/>
        <v>0</v>
      </c>
      <c r="I53" s="111">
        <f t="shared" si="2"/>
        <v>0</v>
      </c>
    </row>
    <row r="54" spans="1:9" x14ac:dyDescent="0.2">
      <c r="A54" s="266"/>
      <c r="B54" s="262"/>
      <c r="C54" s="72" t="s">
        <v>509</v>
      </c>
      <c r="D54" s="95"/>
      <c r="E54" s="56"/>
      <c r="F54" s="76"/>
      <c r="G54" s="111" t="e">
        <f>D53*100/D54</f>
        <v>#DIV/0!</v>
      </c>
      <c r="H54" s="111" t="e">
        <f>E53*100/E54</f>
        <v>#DIV/0!</v>
      </c>
      <c r="I54" s="111" t="e">
        <f>F53*100/F54</f>
        <v>#DIV/0!</v>
      </c>
    </row>
    <row r="55" spans="1:9" x14ac:dyDescent="0.2">
      <c r="A55" s="263" t="s">
        <v>906</v>
      </c>
      <c r="B55" s="261" t="s">
        <v>191</v>
      </c>
      <c r="C55" s="72" t="s">
        <v>452</v>
      </c>
      <c r="D55" s="94"/>
      <c r="E55" s="56"/>
      <c r="F55" s="76"/>
      <c r="G55" s="111">
        <f>D55</f>
        <v>0</v>
      </c>
      <c r="H55" s="111">
        <f>E55</f>
        <v>0</v>
      </c>
      <c r="I55" s="111">
        <f>F55</f>
        <v>0</v>
      </c>
    </row>
    <row r="56" spans="1:9" x14ac:dyDescent="0.2">
      <c r="A56" s="264"/>
      <c r="B56" s="262"/>
      <c r="C56" s="72" t="s">
        <v>510</v>
      </c>
      <c r="D56" s="94"/>
      <c r="E56" s="56"/>
      <c r="F56" s="76"/>
      <c r="G56" s="111" t="e">
        <f>D55*100/D56</f>
        <v>#DIV/0!</v>
      </c>
      <c r="H56" s="111" t="e">
        <f>E55*100/E56</f>
        <v>#DIV/0!</v>
      </c>
      <c r="I56" s="111" t="e">
        <f>F55*100/F56</f>
        <v>#DIV/0!</v>
      </c>
    </row>
    <row r="57" spans="1:9" x14ac:dyDescent="0.2">
      <c r="A57" s="265" t="s">
        <v>514</v>
      </c>
      <c r="B57" s="261" t="s">
        <v>193</v>
      </c>
      <c r="C57" s="72" t="s">
        <v>452</v>
      </c>
      <c r="D57" s="91"/>
      <c r="E57" s="56"/>
      <c r="F57" s="76"/>
      <c r="G57" s="111">
        <f>D57</f>
        <v>0</v>
      </c>
      <c r="H57" s="111">
        <f>E57</f>
        <v>0</v>
      </c>
      <c r="I57" s="111">
        <f>F57</f>
        <v>0</v>
      </c>
    </row>
    <row r="58" spans="1:9" x14ac:dyDescent="0.2">
      <c r="A58" s="266"/>
      <c r="B58" s="262"/>
      <c r="C58" s="72" t="s">
        <v>511</v>
      </c>
      <c r="D58" s="91"/>
      <c r="E58" s="56"/>
      <c r="F58" s="76"/>
      <c r="G58" s="111" t="e">
        <f>D57*100/D58</f>
        <v>#DIV/0!</v>
      </c>
      <c r="H58" s="111" t="e">
        <f>E57*100/E58</f>
        <v>#DIV/0!</v>
      </c>
      <c r="I58" s="111" t="e">
        <f>F57*100/F58</f>
        <v>#DIV/0!</v>
      </c>
    </row>
    <row r="59" spans="1:9" x14ac:dyDescent="0.2">
      <c r="A59" s="265" t="s">
        <v>515</v>
      </c>
      <c r="B59" s="261" t="s">
        <v>195</v>
      </c>
      <c r="C59" s="72" t="s">
        <v>452</v>
      </c>
      <c r="D59" s="95"/>
      <c r="E59" s="56"/>
      <c r="F59" s="76"/>
      <c r="G59" s="111">
        <f>D59</f>
        <v>0</v>
      </c>
      <c r="H59" s="111">
        <f>E59</f>
        <v>0</v>
      </c>
      <c r="I59" s="111">
        <f>F59</f>
        <v>0</v>
      </c>
    </row>
    <row r="60" spans="1:9" x14ac:dyDescent="0.2">
      <c r="A60" s="266"/>
      <c r="B60" s="262"/>
      <c r="C60" s="72" t="s">
        <v>509</v>
      </c>
      <c r="D60" s="95"/>
      <c r="E60" s="56"/>
      <c r="F60" s="76"/>
      <c r="G60" s="111" t="e">
        <f>D59*100/D60</f>
        <v>#DIV/0!</v>
      </c>
      <c r="H60" s="111" t="e">
        <f>E59*100/E60</f>
        <v>#DIV/0!</v>
      </c>
      <c r="I60" s="111" t="e">
        <f>F59*100/F60</f>
        <v>#DIV/0!</v>
      </c>
    </row>
    <row r="61" spans="1:9" x14ac:dyDescent="0.2">
      <c r="A61" s="265" t="s">
        <v>907</v>
      </c>
      <c r="B61" s="261" t="s">
        <v>197</v>
      </c>
      <c r="C61" s="72" t="s">
        <v>452</v>
      </c>
      <c r="D61" s="95"/>
      <c r="E61" s="56"/>
      <c r="F61" s="76"/>
      <c r="G61" s="111" t="e">
        <f>D61*1000/D62</f>
        <v>#DIV/0!</v>
      </c>
      <c r="H61" s="111" t="e">
        <f>E61*1000/E62</f>
        <v>#DIV/0!</v>
      </c>
      <c r="I61" s="111" t="e">
        <f>F61*1000/F62</f>
        <v>#DIV/0!</v>
      </c>
    </row>
    <row r="62" spans="1:9" x14ac:dyDescent="0.2">
      <c r="A62" s="266"/>
      <c r="B62" s="262"/>
      <c r="C62" s="89" t="s">
        <v>149</v>
      </c>
      <c r="D62" s="95"/>
      <c r="E62" s="56"/>
      <c r="F62" s="76"/>
      <c r="G62" s="111" t="e">
        <f>D61*100/D62</f>
        <v>#DIV/0!</v>
      </c>
      <c r="H62" s="111" t="e">
        <f>E61*100/E62</f>
        <v>#DIV/0!</v>
      </c>
      <c r="I62" s="111" t="e">
        <f>F61*100/F62</f>
        <v>#DIV/0!</v>
      </c>
    </row>
    <row r="63" spans="1:9" x14ac:dyDescent="0.2">
      <c r="A63" s="263" t="s">
        <v>908</v>
      </c>
      <c r="B63" s="261" t="s">
        <v>199</v>
      </c>
      <c r="C63" s="72" t="s">
        <v>516</v>
      </c>
      <c r="D63" s="98"/>
      <c r="E63" s="56"/>
      <c r="F63" s="76"/>
      <c r="G63" s="111">
        <f>D63</f>
        <v>0</v>
      </c>
      <c r="H63" s="111">
        <f>E63</f>
        <v>0</v>
      </c>
      <c r="I63" s="111">
        <f>F63</f>
        <v>0</v>
      </c>
    </row>
    <row r="64" spans="1:9" x14ac:dyDescent="0.2">
      <c r="A64" s="264"/>
      <c r="B64" s="262"/>
      <c r="C64" s="72" t="s">
        <v>517</v>
      </c>
      <c r="D64" s="98"/>
      <c r="E64" s="56"/>
      <c r="F64" s="76"/>
      <c r="G64" s="111" t="e">
        <f>D63*100/D64</f>
        <v>#DIV/0!</v>
      </c>
      <c r="H64" s="111" t="e">
        <f>E63*100/E64</f>
        <v>#DIV/0!</v>
      </c>
      <c r="I64" s="111" t="e">
        <f>F63*100/F64</f>
        <v>#DIV/0!</v>
      </c>
    </row>
    <row r="65" spans="1:9" ht="51" x14ac:dyDescent="0.2">
      <c r="A65" s="263" t="s">
        <v>909</v>
      </c>
      <c r="B65" s="261" t="s">
        <v>200</v>
      </c>
      <c r="C65" s="72" t="s">
        <v>45</v>
      </c>
      <c r="D65" s="99"/>
      <c r="E65" s="56"/>
      <c r="F65" s="76"/>
      <c r="G65" s="111">
        <f>D65</f>
        <v>0</v>
      </c>
      <c r="H65" s="111">
        <f>E65</f>
        <v>0</v>
      </c>
      <c r="I65" s="111">
        <f>F65</f>
        <v>0</v>
      </c>
    </row>
    <row r="66" spans="1:9" x14ac:dyDescent="0.2">
      <c r="A66" s="264"/>
      <c r="B66" s="262"/>
      <c r="C66" s="72" t="s">
        <v>247</v>
      </c>
      <c r="D66" s="99"/>
      <c r="E66" s="56"/>
      <c r="F66" s="76"/>
      <c r="G66" s="111" t="e">
        <f>D65*100000/D66</f>
        <v>#DIV/0!</v>
      </c>
      <c r="H66" s="111" t="e">
        <f>E65*100000/E66</f>
        <v>#DIV/0!</v>
      </c>
      <c r="I66" s="111" t="e">
        <f>F65*100000/F66</f>
        <v>#DIV/0!</v>
      </c>
    </row>
    <row r="67" spans="1:9" x14ac:dyDescent="0.2">
      <c r="A67" s="263" t="s">
        <v>910</v>
      </c>
      <c r="B67" s="261" t="s">
        <v>201</v>
      </c>
      <c r="C67" s="72" t="s">
        <v>41</v>
      </c>
      <c r="D67" s="100"/>
      <c r="E67" s="56"/>
      <c r="F67" s="76"/>
      <c r="G67" s="111">
        <f>D67</f>
        <v>0</v>
      </c>
      <c r="H67" s="111">
        <f>E67</f>
        <v>0</v>
      </c>
      <c r="I67" s="111">
        <f>F67</f>
        <v>0</v>
      </c>
    </row>
    <row r="68" spans="1:9" x14ac:dyDescent="0.2">
      <c r="A68" s="264"/>
      <c r="B68" s="262"/>
      <c r="C68" s="72" t="s">
        <v>247</v>
      </c>
      <c r="D68" s="100"/>
      <c r="E68" s="56"/>
      <c r="F68" s="76"/>
      <c r="G68" s="111" t="e">
        <f>D67*1000/D68</f>
        <v>#DIV/0!</v>
      </c>
      <c r="H68" s="111" t="e">
        <f>E67*1000/E68</f>
        <v>#DIV/0!</v>
      </c>
      <c r="I68" s="111" t="e">
        <f>F67*1000/F68</f>
        <v>#DIV/0!</v>
      </c>
    </row>
    <row r="69" spans="1:9" ht="25.5" x14ac:dyDescent="0.2">
      <c r="A69" s="263" t="s">
        <v>911</v>
      </c>
      <c r="B69" s="261" t="s">
        <v>202</v>
      </c>
      <c r="C69" s="72" t="s">
        <v>42</v>
      </c>
      <c r="D69" s="100"/>
      <c r="E69" s="56"/>
      <c r="F69" s="76"/>
      <c r="G69" s="111">
        <f>D69</f>
        <v>0</v>
      </c>
      <c r="H69" s="111">
        <f>E69</f>
        <v>0</v>
      </c>
      <c r="I69" s="111">
        <f>F69</f>
        <v>0</v>
      </c>
    </row>
    <row r="70" spans="1:9" ht="25.5" x14ac:dyDescent="0.2">
      <c r="A70" s="264"/>
      <c r="B70" s="262"/>
      <c r="C70" s="72" t="s">
        <v>43</v>
      </c>
      <c r="D70" s="100"/>
      <c r="E70" s="56"/>
      <c r="F70" s="76"/>
      <c r="G70" s="111" t="e">
        <f>D69*1000/D70</f>
        <v>#DIV/0!</v>
      </c>
      <c r="H70" s="111" t="e">
        <f>E69*1000/E70</f>
        <v>#DIV/0!</v>
      </c>
      <c r="I70" s="111" t="e">
        <f>F69*1000/F70</f>
        <v>#DIV/0!</v>
      </c>
    </row>
    <row r="71" spans="1:9" x14ac:dyDescent="0.2">
      <c r="A71" s="263" t="s">
        <v>912</v>
      </c>
      <c r="B71" s="261" t="s">
        <v>203</v>
      </c>
      <c r="C71" s="72" t="s">
        <v>44</v>
      </c>
      <c r="D71" s="96"/>
      <c r="E71" s="56"/>
      <c r="F71" s="76"/>
      <c r="G71" s="111">
        <f>D71</f>
        <v>0</v>
      </c>
      <c r="H71" s="111">
        <f>E71</f>
        <v>0</v>
      </c>
      <c r="I71" s="111">
        <f>F71</f>
        <v>0</v>
      </c>
    </row>
    <row r="72" spans="1:9" x14ac:dyDescent="0.2">
      <c r="A72" s="264"/>
      <c r="B72" s="262"/>
      <c r="C72" s="72" t="s">
        <v>48</v>
      </c>
      <c r="D72" s="96"/>
      <c r="E72" s="56"/>
      <c r="F72" s="76"/>
      <c r="G72" s="111" t="e">
        <f>D71*1000/D72</f>
        <v>#DIV/0!</v>
      </c>
      <c r="H72" s="111" t="e">
        <f>E71*1000/E72</f>
        <v>#DIV/0!</v>
      </c>
      <c r="I72" s="111" t="e">
        <f>F71*1000/F72</f>
        <v>#DIV/0!</v>
      </c>
    </row>
    <row r="73" spans="1:9" ht="25.5" x14ac:dyDescent="0.2">
      <c r="A73" s="263" t="s">
        <v>913</v>
      </c>
      <c r="B73" s="261" t="s">
        <v>204</v>
      </c>
      <c r="C73" s="72" t="s">
        <v>46</v>
      </c>
      <c r="D73" s="96"/>
      <c r="E73" s="56"/>
      <c r="F73" s="76"/>
      <c r="G73" s="111">
        <f>D73</f>
        <v>0</v>
      </c>
      <c r="H73" s="111">
        <f>E73</f>
        <v>0</v>
      </c>
      <c r="I73" s="111">
        <f>F73</f>
        <v>0</v>
      </c>
    </row>
    <row r="74" spans="1:9" x14ac:dyDescent="0.2">
      <c r="A74" s="264"/>
      <c r="B74" s="262"/>
      <c r="C74" s="72" t="s">
        <v>47</v>
      </c>
      <c r="D74" s="96"/>
      <c r="E74" s="56"/>
      <c r="F74" s="76"/>
      <c r="G74" s="111" t="e">
        <f>D73*1000/D74</f>
        <v>#DIV/0!</v>
      </c>
      <c r="H74" s="111" t="e">
        <f>E73*1000/E74</f>
        <v>#DIV/0!</v>
      </c>
      <c r="I74" s="111" t="e">
        <f>F73*1000/F74</f>
        <v>#DIV/0!</v>
      </c>
    </row>
    <row r="76" spans="1:9" customFormat="1" x14ac:dyDescent="0.25">
      <c r="A76" s="232" t="s">
        <v>1041</v>
      </c>
      <c r="B76" s="232"/>
      <c r="C76" s="32"/>
      <c r="D76" s="33"/>
      <c r="E76" s="34"/>
      <c r="F76" s="34"/>
    </row>
    <row r="77" spans="1:9" customFormat="1" ht="15" x14ac:dyDescent="0.25">
      <c r="A77" s="35"/>
      <c r="B77" s="36" t="s">
        <v>1042</v>
      </c>
      <c r="C77" s="37" t="s">
        <v>1043</v>
      </c>
      <c r="D77" s="37"/>
      <c r="E77" s="34"/>
      <c r="F77" s="34"/>
    </row>
    <row r="78" spans="1:9" customFormat="1" ht="12.75" x14ac:dyDescent="0.2">
      <c r="A78" s="38" t="s">
        <v>1044</v>
      </c>
      <c r="B78" s="39"/>
      <c r="C78" s="35"/>
      <c r="D78" s="35"/>
      <c r="E78" s="34"/>
      <c r="F78" s="34"/>
    </row>
    <row r="79" spans="1:9" customFormat="1" ht="12.75" x14ac:dyDescent="0.2">
      <c r="A79" s="40"/>
      <c r="B79" s="41"/>
      <c r="C79" s="35"/>
      <c r="D79" s="42" t="s">
        <v>1045</v>
      </c>
      <c r="E79" s="34"/>
      <c r="F79" s="34"/>
    </row>
    <row r="80" spans="1:9" customFormat="1" x14ac:dyDescent="0.25">
      <c r="A80" s="232" t="s">
        <v>1046</v>
      </c>
      <c r="B80" s="232"/>
      <c r="C80" s="43"/>
      <c r="D80" s="35"/>
      <c r="E80" s="34"/>
      <c r="F80" s="34"/>
    </row>
    <row r="81" spans="1:6" customFormat="1" ht="15" x14ac:dyDescent="0.25">
      <c r="A81" s="40"/>
      <c r="B81" s="36" t="s">
        <v>1047</v>
      </c>
      <c r="C81" s="37" t="s">
        <v>1043</v>
      </c>
      <c r="D81" s="35"/>
      <c r="E81" s="34"/>
      <c r="F81" s="34"/>
    </row>
  </sheetData>
  <mergeCells count="81">
    <mergeCell ref="A76:B76"/>
    <mergeCell ref="A80:B80"/>
    <mergeCell ref="H23:H24"/>
    <mergeCell ref="D4:F4"/>
    <mergeCell ref="A4:A6"/>
    <mergeCell ref="B61:B62"/>
    <mergeCell ref="A50:A51"/>
    <mergeCell ref="B32:B33"/>
    <mergeCell ref="A46:A47"/>
    <mergeCell ref="A40:A41"/>
    <mergeCell ref="B4:B6"/>
    <mergeCell ref="A14:A15"/>
    <mergeCell ref="G4:G6"/>
    <mergeCell ref="C4:C6"/>
    <mergeCell ref="G23:G24"/>
    <mergeCell ref="B19:B20"/>
    <mergeCell ref="B36:B37"/>
    <mergeCell ref="B50:B51"/>
    <mergeCell ref="B42:B43"/>
    <mergeCell ref="A23:A24"/>
    <mergeCell ref="A21:A22"/>
    <mergeCell ref="B21:B22"/>
    <mergeCell ref="B23:B24"/>
    <mergeCell ref="A32:A33"/>
    <mergeCell ref="A34:A35"/>
    <mergeCell ref="A36:A37"/>
    <mergeCell ref="I23:I24"/>
    <mergeCell ref="I38:I39"/>
    <mergeCell ref="G32:G33"/>
    <mergeCell ref="G34:G35"/>
    <mergeCell ref="G36:G37"/>
    <mergeCell ref="H38:H39"/>
    <mergeCell ref="H32:H33"/>
    <mergeCell ref="I32:I33"/>
    <mergeCell ref="H34:H35"/>
    <mergeCell ref="I34:I35"/>
    <mergeCell ref="H36:H37"/>
    <mergeCell ref="I36:I37"/>
    <mergeCell ref="G38:G39"/>
    <mergeCell ref="A73:A74"/>
    <mergeCell ref="A63:A64"/>
    <mergeCell ref="B69:B70"/>
    <mergeCell ref="B34:B35"/>
    <mergeCell ref="B73:B74"/>
    <mergeCell ref="B71:B72"/>
    <mergeCell ref="B57:B58"/>
    <mergeCell ref="A59:A60"/>
    <mergeCell ref="A38:A39"/>
    <mergeCell ref="A71:A72"/>
    <mergeCell ref="A67:A68"/>
    <mergeCell ref="A69:A70"/>
    <mergeCell ref="A42:A43"/>
    <mergeCell ref="B44:B45"/>
    <mergeCell ref="B67:B68"/>
    <mergeCell ref="B65:B66"/>
    <mergeCell ref="A65:A66"/>
    <mergeCell ref="A57:A58"/>
    <mergeCell ref="B63:B64"/>
    <mergeCell ref="B38:B39"/>
    <mergeCell ref="B40:B41"/>
    <mergeCell ref="A61:A62"/>
    <mergeCell ref="B46:B47"/>
    <mergeCell ref="A53:A54"/>
    <mergeCell ref="B59:B60"/>
    <mergeCell ref="A55:A56"/>
    <mergeCell ref="B55:B56"/>
    <mergeCell ref="B53:B54"/>
    <mergeCell ref="A48:A49"/>
    <mergeCell ref="B48:B49"/>
    <mergeCell ref="A44:A45"/>
    <mergeCell ref="A1:B3"/>
    <mergeCell ref="H21:H22"/>
    <mergeCell ref="I21:I22"/>
    <mergeCell ref="G19:G20"/>
    <mergeCell ref="I4:I6"/>
    <mergeCell ref="H19:H20"/>
    <mergeCell ref="I19:I20"/>
    <mergeCell ref="H4:H6"/>
    <mergeCell ref="B14:B15"/>
    <mergeCell ref="A19:A20"/>
    <mergeCell ref="G21:G22"/>
  </mergeCells>
  <phoneticPr fontId="0" type="noConversion"/>
  <printOptions horizontalCentered="1"/>
  <pageMargins left="0" right="0" top="0" bottom="0" header="0.51181102362204722" footer="0.51181102362204722"/>
  <pageSetup paperSize="9" scale="7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1"/>
  <sheetViews>
    <sheetView zoomScaleNormal="100" zoomScaleSheetLayoutView="90" workbookViewId="0">
      <selection activeCell="F12" sqref="F12"/>
    </sheetView>
  </sheetViews>
  <sheetFormatPr defaultRowHeight="15.75" x14ac:dyDescent="0.25"/>
  <cols>
    <col min="1" max="1" width="8.28515625" style="115" customWidth="1"/>
    <col min="2" max="2" width="83.28515625" style="82" customWidth="1"/>
    <col min="3" max="3" width="37.85546875" style="46" customWidth="1"/>
    <col min="4" max="5" width="11.7109375" style="45" customWidth="1"/>
    <col min="6" max="6" width="11.7109375" style="83" customWidth="1"/>
    <col min="7" max="7" width="12.28515625" style="83" customWidth="1"/>
    <col min="8" max="8" width="12" style="45" customWidth="1"/>
    <col min="9" max="9" width="12.5703125" style="45" customWidth="1"/>
    <col min="10" max="10" width="13.5703125" style="45" customWidth="1"/>
    <col min="11" max="16384" width="9.140625" style="45"/>
  </cols>
  <sheetData>
    <row r="1" spans="1:9" ht="15.75" customHeight="1" x14ac:dyDescent="0.2">
      <c r="A1" s="301" t="s">
        <v>391</v>
      </c>
      <c r="B1" s="301"/>
      <c r="C1" s="1"/>
      <c r="D1" s="2" t="s">
        <v>1068</v>
      </c>
      <c r="E1" s="2" t="s">
        <v>1066</v>
      </c>
      <c r="F1" s="2" t="s">
        <v>707</v>
      </c>
      <c r="G1" s="45"/>
    </row>
    <row r="2" spans="1:9" ht="24" customHeight="1" x14ac:dyDescent="0.2">
      <c r="A2" s="301"/>
      <c r="B2" s="301"/>
      <c r="C2" s="101" t="s">
        <v>718</v>
      </c>
      <c r="D2" s="90"/>
      <c r="E2" s="101"/>
      <c r="F2" s="101"/>
      <c r="G2" s="45"/>
    </row>
    <row r="3" spans="1:9" ht="18.75" customHeight="1" x14ac:dyDescent="0.2">
      <c r="A3" s="302"/>
      <c r="B3" s="302"/>
      <c r="C3" s="101" t="s">
        <v>487</v>
      </c>
      <c r="D3" s="90"/>
      <c r="E3" s="101"/>
      <c r="F3" s="101"/>
      <c r="G3" s="45"/>
    </row>
    <row r="4" spans="1:9" s="46" customFormat="1" ht="23.25" customHeight="1" x14ac:dyDescent="0.2">
      <c r="A4" s="227" t="s">
        <v>606</v>
      </c>
      <c r="B4" s="251" t="s">
        <v>240</v>
      </c>
      <c r="C4" s="251" t="s">
        <v>241</v>
      </c>
      <c r="D4" s="278" t="s">
        <v>242</v>
      </c>
      <c r="E4" s="279"/>
      <c r="F4" s="280"/>
      <c r="G4" s="212" t="s">
        <v>1069</v>
      </c>
      <c r="H4" s="212" t="s">
        <v>1067</v>
      </c>
      <c r="I4" s="212" t="s">
        <v>709</v>
      </c>
    </row>
    <row r="5" spans="1:9" s="46" customFormat="1" x14ac:dyDescent="0.2">
      <c r="A5" s="227"/>
      <c r="B5" s="251"/>
      <c r="C5" s="254"/>
      <c r="D5" s="208" t="s">
        <v>1068</v>
      </c>
      <c r="E5" s="208" t="s">
        <v>1066</v>
      </c>
      <c r="F5" s="67" t="s">
        <v>707</v>
      </c>
      <c r="G5" s="212"/>
      <c r="H5" s="212"/>
      <c r="I5" s="212"/>
    </row>
    <row r="6" spans="1:9" s="46" customFormat="1" ht="25.5" x14ac:dyDescent="0.2">
      <c r="A6" s="227"/>
      <c r="B6" s="251"/>
      <c r="C6" s="254"/>
      <c r="D6" s="84" t="s">
        <v>243</v>
      </c>
      <c r="E6" s="84" t="s">
        <v>243</v>
      </c>
      <c r="F6" s="70" t="s">
        <v>243</v>
      </c>
      <c r="G6" s="212"/>
      <c r="H6" s="212"/>
      <c r="I6" s="212"/>
    </row>
    <row r="7" spans="1:9" ht="15" x14ac:dyDescent="0.2">
      <c r="A7" s="102">
        <v>1</v>
      </c>
      <c r="B7" s="47">
        <v>2</v>
      </c>
      <c r="C7" s="13">
        <v>3</v>
      </c>
      <c r="D7" s="49">
        <v>4</v>
      </c>
      <c r="E7" s="50">
        <v>5</v>
      </c>
      <c r="F7" s="51">
        <v>6</v>
      </c>
      <c r="G7" s="12">
        <v>7</v>
      </c>
      <c r="H7" s="51">
        <v>8</v>
      </c>
      <c r="I7" s="12">
        <v>9</v>
      </c>
    </row>
    <row r="8" spans="1:9" ht="18.75" customHeight="1" x14ac:dyDescent="0.2">
      <c r="A8" s="281" t="s">
        <v>392</v>
      </c>
      <c r="B8" s="235" t="s">
        <v>684</v>
      </c>
      <c r="C8" s="13" t="s">
        <v>437</v>
      </c>
      <c r="D8" s="181"/>
      <c r="E8" s="181"/>
      <c r="F8" s="181"/>
      <c r="G8" s="111" t="e">
        <f>D8*10000/D2</f>
        <v>#DIV/0!</v>
      </c>
      <c r="H8" s="111" t="e">
        <f>E8*10000/E2</f>
        <v>#DIV/0!</v>
      </c>
      <c r="I8" s="111" t="e">
        <f>F8*10000/F2</f>
        <v>#DIV/0!</v>
      </c>
    </row>
    <row r="9" spans="1:9" ht="18.75" customHeight="1" x14ac:dyDescent="0.2">
      <c r="A9" s="282"/>
      <c r="B9" s="236"/>
      <c r="C9" s="9" t="s">
        <v>413</v>
      </c>
      <c r="D9" s="93"/>
      <c r="E9" s="91"/>
      <c r="F9" s="91"/>
      <c r="G9" s="111" t="e">
        <f>D8*100/D9</f>
        <v>#DIV/0!</v>
      </c>
      <c r="H9" s="111" t="e">
        <f>E8*100/E9</f>
        <v>#DIV/0!</v>
      </c>
      <c r="I9" s="111" t="e">
        <f>F8*100/F9</f>
        <v>#DIV/0!</v>
      </c>
    </row>
    <row r="10" spans="1:9" ht="22.5" x14ac:dyDescent="0.2">
      <c r="A10" s="276" t="s">
        <v>393</v>
      </c>
      <c r="B10" s="235" t="s">
        <v>685</v>
      </c>
      <c r="C10" s="13" t="s">
        <v>521</v>
      </c>
      <c r="D10" s="93"/>
      <c r="E10" s="91"/>
      <c r="F10" s="91"/>
      <c r="G10" s="111" t="e">
        <f>D10*10000/D2</f>
        <v>#DIV/0!</v>
      </c>
      <c r="H10" s="111" t="e">
        <f>E10*10000/E2</f>
        <v>#DIV/0!</v>
      </c>
      <c r="I10" s="111" t="e">
        <f>F10*10000/F2</f>
        <v>#DIV/0!</v>
      </c>
    </row>
    <row r="11" spans="1:9" ht="22.5" x14ac:dyDescent="0.2">
      <c r="A11" s="277"/>
      <c r="B11" s="236"/>
      <c r="C11" s="13" t="s">
        <v>732</v>
      </c>
      <c r="D11" s="53"/>
      <c r="E11" s="53"/>
      <c r="F11" s="53"/>
      <c r="G11" s="111" t="e">
        <f>D10*100/D11</f>
        <v>#DIV/0!</v>
      </c>
      <c r="H11" s="111" t="e">
        <f>E10*100/E11</f>
        <v>#DIV/0!</v>
      </c>
      <c r="I11" s="111" t="e">
        <f>F10*100/F11</f>
        <v>#DIV/0!</v>
      </c>
    </row>
    <row r="12" spans="1:9" ht="63" x14ac:dyDescent="0.2">
      <c r="A12" s="103" t="s">
        <v>914</v>
      </c>
      <c r="B12" s="104" t="s">
        <v>731</v>
      </c>
      <c r="C12" s="13" t="s">
        <v>521</v>
      </c>
      <c r="D12" s="93"/>
      <c r="E12" s="91"/>
      <c r="F12" s="91"/>
      <c r="G12" s="111" t="e">
        <f>D10*100/D12</f>
        <v>#DIV/0!</v>
      </c>
      <c r="H12" s="111" t="e">
        <f>E10*100/E12</f>
        <v>#DIV/0!</v>
      </c>
      <c r="I12" s="111" t="e">
        <f>F10*100/F12</f>
        <v>#DIV/0!</v>
      </c>
    </row>
    <row r="13" spans="1:9" ht="60.75" customHeight="1" x14ac:dyDescent="0.2">
      <c r="A13" s="105" t="s">
        <v>446</v>
      </c>
      <c r="B13" s="106" t="s">
        <v>686</v>
      </c>
      <c r="C13" s="13" t="s">
        <v>437</v>
      </c>
      <c r="D13" s="93"/>
      <c r="E13" s="91"/>
      <c r="F13" s="91"/>
      <c r="G13" s="111" t="e">
        <f>D13*100/D8</f>
        <v>#DIV/0!</v>
      </c>
      <c r="H13" s="111" t="e">
        <f>E13*100/E8</f>
        <v>#DIV/0!</v>
      </c>
      <c r="I13" s="111" t="e">
        <f>F13*100/F8</f>
        <v>#DIV/0!</v>
      </c>
    </row>
    <row r="14" spans="1:9" x14ac:dyDescent="0.2">
      <c r="A14" s="276" t="s">
        <v>447</v>
      </c>
      <c r="B14" s="235" t="s">
        <v>448</v>
      </c>
      <c r="C14" s="13" t="s">
        <v>33</v>
      </c>
      <c r="D14" s="93"/>
      <c r="E14" s="91"/>
      <c r="F14" s="91"/>
      <c r="G14" s="111">
        <f>D14</f>
        <v>0</v>
      </c>
      <c r="H14" s="111">
        <f>E14</f>
        <v>0</v>
      </c>
      <c r="I14" s="111">
        <f>F14</f>
        <v>0</v>
      </c>
    </row>
    <row r="15" spans="1:9" ht="22.5" x14ac:dyDescent="0.2">
      <c r="A15" s="277"/>
      <c r="B15" s="236"/>
      <c r="C15" s="13" t="s">
        <v>522</v>
      </c>
      <c r="D15" s="93"/>
      <c r="E15" s="91"/>
      <c r="F15" s="91"/>
      <c r="G15" s="111" t="e">
        <f>D14*100/D15</f>
        <v>#DIV/0!</v>
      </c>
      <c r="H15" s="111" t="e">
        <f>E14*100/E15</f>
        <v>#DIV/0!</v>
      </c>
      <c r="I15" s="111" t="e">
        <f>F14*100/F15</f>
        <v>#DIV/0!</v>
      </c>
    </row>
    <row r="16" spans="1:9" x14ac:dyDescent="0.2">
      <c r="A16" s="286" t="s">
        <v>11</v>
      </c>
      <c r="B16" s="241" t="s">
        <v>12</v>
      </c>
      <c r="C16" s="107" t="s">
        <v>33</v>
      </c>
      <c r="D16" s="93"/>
      <c r="E16" s="91"/>
      <c r="F16" s="91"/>
      <c r="G16" s="111">
        <f>D16</f>
        <v>0</v>
      </c>
      <c r="H16" s="111">
        <f>E16</f>
        <v>0</v>
      </c>
      <c r="I16" s="111">
        <f>F16</f>
        <v>0</v>
      </c>
    </row>
    <row r="17" spans="1:10" ht="22.5" x14ac:dyDescent="0.2">
      <c r="A17" s="287"/>
      <c r="B17" s="242"/>
      <c r="C17" s="107" t="s">
        <v>488</v>
      </c>
      <c r="D17" s="93"/>
      <c r="E17" s="91"/>
      <c r="F17" s="91"/>
      <c r="G17" s="111" t="e">
        <f>D16*100/D17</f>
        <v>#DIV/0!</v>
      </c>
      <c r="H17" s="111" t="e">
        <f>E16*100/E17</f>
        <v>#DIV/0!</v>
      </c>
      <c r="I17" s="111" t="e">
        <f>F16*100/F17</f>
        <v>#DIV/0!</v>
      </c>
    </row>
    <row r="18" spans="1:10" x14ac:dyDescent="0.2">
      <c r="A18" s="288" t="s">
        <v>13</v>
      </c>
      <c r="B18" s="241" t="s">
        <v>14</v>
      </c>
      <c r="C18" s="107" t="s">
        <v>33</v>
      </c>
      <c r="D18" s="93"/>
      <c r="E18" s="91"/>
      <c r="F18" s="91"/>
      <c r="G18" s="111">
        <f>D18</f>
        <v>0</v>
      </c>
      <c r="H18" s="111">
        <f>E18</f>
        <v>0</v>
      </c>
      <c r="I18" s="111">
        <f>F18</f>
        <v>0</v>
      </c>
    </row>
    <row r="19" spans="1:10" ht="22.5" x14ac:dyDescent="0.2">
      <c r="A19" s="289"/>
      <c r="B19" s="242"/>
      <c r="C19" s="107" t="s">
        <v>733</v>
      </c>
      <c r="D19" s="93"/>
      <c r="E19" s="91"/>
      <c r="F19" s="91"/>
      <c r="G19" s="111" t="e">
        <f>D18*100/D19</f>
        <v>#DIV/0!</v>
      </c>
      <c r="H19" s="111" t="e">
        <f>E18*100/E19</f>
        <v>#DIV/0!</v>
      </c>
      <c r="I19" s="111" t="e">
        <f>F18*100/F19</f>
        <v>#DIV/0!</v>
      </c>
    </row>
    <row r="20" spans="1:10" x14ac:dyDescent="0.2">
      <c r="A20" s="283" t="s">
        <v>518</v>
      </c>
      <c r="B20" s="241" t="s">
        <v>15</v>
      </c>
      <c r="C20" s="9" t="s">
        <v>432</v>
      </c>
      <c r="D20" s="93"/>
      <c r="E20" s="91"/>
      <c r="F20" s="91"/>
      <c r="G20" s="245" t="e">
        <f>D20/D21</f>
        <v>#DIV/0!</v>
      </c>
      <c r="H20" s="245" t="e">
        <f>E20/E21</f>
        <v>#DIV/0!</v>
      </c>
      <c r="I20" s="245" t="e">
        <f>F20/F21</f>
        <v>#DIV/0!</v>
      </c>
    </row>
    <row r="21" spans="1:10" ht="19.5" x14ac:dyDescent="0.3">
      <c r="A21" s="284"/>
      <c r="B21" s="285"/>
      <c r="C21" s="9" t="s">
        <v>440</v>
      </c>
      <c r="D21" s="93"/>
      <c r="E21" s="91"/>
      <c r="F21" s="91"/>
      <c r="G21" s="246"/>
      <c r="H21" s="246"/>
      <c r="I21" s="246"/>
      <c r="J21" s="54"/>
    </row>
    <row r="22" spans="1:10" ht="19.5" x14ac:dyDescent="0.3">
      <c r="A22" s="290" t="s">
        <v>16</v>
      </c>
      <c r="B22" s="294" t="s">
        <v>17</v>
      </c>
      <c r="C22" s="108" t="s">
        <v>34</v>
      </c>
      <c r="D22" s="93"/>
      <c r="E22" s="91"/>
      <c r="F22" s="91"/>
      <c r="G22" s="111">
        <f>D22</f>
        <v>0</v>
      </c>
      <c r="H22" s="111">
        <f>E22</f>
        <v>0</v>
      </c>
      <c r="I22" s="111">
        <f>F22</f>
        <v>0</v>
      </c>
      <c r="J22" s="54"/>
    </row>
    <row r="23" spans="1:10" ht="22.5" x14ac:dyDescent="0.2">
      <c r="A23" s="291"/>
      <c r="B23" s="294"/>
      <c r="C23" s="109" t="s">
        <v>737</v>
      </c>
      <c r="D23" s="93"/>
      <c r="E23" s="91"/>
      <c r="F23" s="91"/>
      <c r="G23" s="111" t="e">
        <f>D22*100/D23</f>
        <v>#DIV/0!</v>
      </c>
      <c r="H23" s="111" t="e">
        <f>E22*100/E23</f>
        <v>#DIV/0!</v>
      </c>
      <c r="I23" s="111" t="e">
        <f>F22*100/F23</f>
        <v>#DIV/0!</v>
      </c>
    </row>
    <row r="24" spans="1:10" x14ac:dyDescent="0.2">
      <c r="A24" s="286" t="s">
        <v>18</v>
      </c>
      <c r="B24" s="285" t="s">
        <v>19</v>
      </c>
      <c r="C24" s="110" t="s">
        <v>33</v>
      </c>
      <c r="D24" s="93"/>
      <c r="E24" s="91"/>
      <c r="F24" s="91"/>
      <c r="G24" s="111">
        <f>D24</f>
        <v>0</v>
      </c>
      <c r="H24" s="111">
        <f>E24</f>
        <v>0</v>
      </c>
      <c r="I24" s="111">
        <f>F24</f>
        <v>0</v>
      </c>
    </row>
    <row r="25" spans="1:10" x14ac:dyDescent="0.2">
      <c r="A25" s="287"/>
      <c r="B25" s="242"/>
      <c r="C25" s="110" t="s">
        <v>523</v>
      </c>
      <c r="D25" s="93"/>
      <c r="E25" s="91"/>
      <c r="F25" s="91"/>
      <c r="G25" s="111" t="e">
        <f>D24*100/D25</f>
        <v>#DIV/0!</v>
      </c>
      <c r="H25" s="111" t="e">
        <f>E24*100/E25</f>
        <v>#DIV/0!</v>
      </c>
      <c r="I25" s="111" t="e">
        <f>F24*100/F25</f>
        <v>#DIV/0!</v>
      </c>
    </row>
    <row r="26" spans="1:10" ht="21" customHeight="1" x14ac:dyDescent="0.2">
      <c r="A26" s="286" t="s">
        <v>20</v>
      </c>
      <c r="B26" s="241" t="s">
        <v>298</v>
      </c>
      <c r="C26" s="110" t="s">
        <v>33</v>
      </c>
      <c r="D26" s="93"/>
      <c r="E26" s="91"/>
      <c r="F26" s="91"/>
      <c r="G26" s="111">
        <f>D26</f>
        <v>0</v>
      </c>
      <c r="H26" s="111">
        <f>E26</f>
        <v>0</v>
      </c>
      <c r="I26" s="111">
        <f>F26</f>
        <v>0</v>
      </c>
    </row>
    <row r="27" spans="1:10" ht="23.25" customHeight="1" x14ac:dyDescent="0.2">
      <c r="A27" s="287"/>
      <c r="B27" s="242"/>
      <c r="C27" s="110" t="s">
        <v>524</v>
      </c>
      <c r="D27" s="93"/>
      <c r="E27" s="91"/>
      <c r="F27" s="91"/>
      <c r="G27" s="111" t="e">
        <f>D26*100/D27</f>
        <v>#DIV/0!</v>
      </c>
      <c r="H27" s="111" t="e">
        <f>E26*100/E27</f>
        <v>#DIV/0!</v>
      </c>
      <c r="I27" s="111" t="e">
        <f>F26*100/F27</f>
        <v>#DIV/0!</v>
      </c>
    </row>
    <row r="28" spans="1:10" s="3" customFormat="1" x14ac:dyDescent="0.2">
      <c r="A28" s="292" t="s">
        <v>520</v>
      </c>
      <c r="B28" s="235" t="s">
        <v>21</v>
      </c>
      <c r="C28" s="9" t="s">
        <v>49</v>
      </c>
      <c r="D28" s="53"/>
      <c r="E28" s="53"/>
      <c r="F28" s="53"/>
      <c r="G28" s="189">
        <f>D28</f>
        <v>0</v>
      </c>
      <c r="H28" s="189">
        <f>E28</f>
        <v>0</v>
      </c>
      <c r="I28" s="189">
        <f>F28</f>
        <v>0</v>
      </c>
    </row>
    <row r="29" spans="1:10" s="3" customFormat="1" ht="22.5" x14ac:dyDescent="0.2">
      <c r="A29" s="293"/>
      <c r="B29" s="255"/>
      <c r="C29" s="9" t="s">
        <v>738</v>
      </c>
      <c r="D29" s="53"/>
      <c r="E29" s="53"/>
      <c r="F29" s="53"/>
      <c r="G29" s="194" t="e">
        <f>D28*100/D29</f>
        <v>#DIV/0!</v>
      </c>
      <c r="H29" s="194" t="e">
        <f>E28*100/E29</f>
        <v>#DIV/0!</v>
      </c>
      <c r="I29" s="194" t="e">
        <f>F28*100/F29</f>
        <v>#DIV/0!</v>
      </c>
    </row>
    <row r="30" spans="1:10" ht="24" customHeight="1" x14ac:dyDescent="0.2">
      <c r="A30" s="288" t="s">
        <v>22</v>
      </c>
      <c r="B30" s="241" t="s">
        <v>23</v>
      </c>
      <c r="C30" s="110" t="s">
        <v>525</v>
      </c>
      <c r="D30" s="93"/>
      <c r="E30" s="91"/>
      <c r="F30" s="91"/>
      <c r="G30" s="111">
        <f>D30</f>
        <v>0</v>
      </c>
      <c r="H30" s="111">
        <f>E30</f>
        <v>0</v>
      </c>
      <c r="I30" s="111">
        <f>F30</f>
        <v>0</v>
      </c>
    </row>
    <row r="31" spans="1:10" ht="25.5" customHeight="1" x14ac:dyDescent="0.2">
      <c r="A31" s="289"/>
      <c r="B31" s="242"/>
      <c r="C31" s="110" t="s">
        <v>526</v>
      </c>
      <c r="D31" s="93"/>
      <c r="E31" s="91"/>
      <c r="F31" s="91"/>
      <c r="G31" s="111" t="e">
        <f>D30*100/D31</f>
        <v>#DIV/0!</v>
      </c>
      <c r="H31" s="111" t="e">
        <f>E30*100/E31</f>
        <v>#DIV/0!</v>
      </c>
      <c r="I31" s="111" t="e">
        <f>F30*100/F31</f>
        <v>#DIV/0!</v>
      </c>
    </row>
    <row r="32" spans="1:10" x14ac:dyDescent="0.2">
      <c r="A32" s="288" t="s">
        <v>24</v>
      </c>
      <c r="B32" s="241" t="s">
        <v>25</v>
      </c>
      <c r="C32" s="110" t="s">
        <v>33</v>
      </c>
      <c r="D32" s="93"/>
      <c r="E32" s="91"/>
      <c r="F32" s="91"/>
      <c r="G32" s="111" t="e">
        <f>D32*1000/D2</f>
        <v>#DIV/0!</v>
      </c>
      <c r="H32" s="111" t="e">
        <f>E32*1000/E2</f>
        <v>#DIV/0!</v>
      </c>
      <c r="I32" s="111" t="e">
        <f>F32*1000/F2</f>
        <v>#DIV/0!</v>
      </c>
    </row>
    <row r="33" spans="1:9" ht="22.5" x14ac:dyDescent="0.2">
      <c r="A33" s="289"/>
      <c r="B33" s="242"/>
      <c r="C33" s="110" t="s">
        <v>527</v>
      </c>
      <c r="D33" s="93"/>
      <c r="E33" s="91"/>
      <c r="F33" s="91"/>
      <c r="G33" s="111" t="e">
        <f>D32*100/D33</f>
        <v>#DIV/0!</v>
      </c>
      <c r="H33" s="111" t="e">
        <f>E32*100/E33</f>
        <v>#DIV/0!</v>
      </c>
      <c r="I33" s="111" t="e">
        <f>F32*100/F33</f>
        <v>#DIV/0!</v>
      </c>
    </row>
    <row r="34" spans="1:9" ht="33.75" x14ac:dyDescent="0.2">
      <c r="A34" s="288" t="s">
        <v>26</v>
      </c>
      <c r="B34" s="241" t="s">
        <v>27</v>
      </c>
      <c r="C34" s="9" t="s">
        <v>742</v>
      </c>
      <c r="D34" s="93"/>
      <c r="E34" s="91"/>
      <c r="F34" s="91"/>
      <c r="G34" s="111">
        <f>D34</f>
        <v>0</v>
      </c>
      <c r="H34" s="111">
        <f>E34</f>
        <v>0</v>
      </c>
      <c r="I34" s="111">
        <f>F34</f>
        <v>0</v>
      </c>
    </row>
    <row r="35" spans="1:9" ht="22.5" x14ac:dyDescent="0.2">
      <c r="A35" s="289"/>
      <c r="B35" s="242"/>
      <c r="C35" s="9" t="s">
        <v>741</v>
      </c>
      <c r="D35" s="93"/>
      <c r="E35" s="91"/>
      <c r="F35" s="91"/>
      <c r="G35" s="111" t="e">
        <f>D34*100/D35</f>
        <v>#DIV/0!</v>
      </c>
      <c r="H35" s="111" t="e">
        <f>E34*100/E35</f>
        <v>#DIV/0!</v>
      </c>
      <c r="I35" s="111" t="e">
        <f>F34*100/F35</f>
        <v>#DIV/0!</v>
      </c>
    </row>
    <row r="36" spans="1:9" ht="33.75" x14ac:dyDescent="0.2">
      <c r="A36" s="286" t="s">
        <v>28</v>
      </c>
      <c r="B36" s="241" t="s">
        <v>29</v>
      </c>
      <c r="C36" s="9" t="s">
        <v>740</v>
      </c>
      <c r="D36" s="93"/>
      <c r="E36" s="91"/>
      <c r="F36" s="53"/>
      <c r="G36" s="111">
        <f>D36</f>
        <v>0</v>
      </c>
      <c r="H36" s="111">
        <f>E36</f>
        <v>0</v>
      </c>
      <c r="I36" s="111">
        <f>F36</f>
        <v>0</v>
      </c>
    </row>
    <row r="37" spans="1:9" ht="25.5" customHeight="1" x14ac:dyDescent="0.2">
      <c r="A37" s="287"/>
      <c r="B37" s="242"/>
      <c r="C37" s="9" t="s">
        <v>743</v>
      </c>
      <c r="D37" s="93"/>
      <c r="E37" s="91"/>
      <c r="F37" s="53"/>
      <c r="G37" s="111" t="e">
        <f>D36*100/D37</f>
        <v>#DIV/0!</v>
      </c>
      <c r="H37" s="111" t="e">
        <f>E36*100/E37</f>
        <v>#DIV/0!</v>
      </c>
      <c r="I37" s="111" t="e">
        <f>F36*100/F37</f>
        <v>#DIV/0!</v>
      </c>
    </row>
    <row r="38" spans="1:9" ht="33.75" x14ac:dyDescent="0.2">
      <c r="A38" s="286" t="s">
        <v>275</v>
      </c>
      <c r="B38" s="241" t="s">
        <v>276</v>
      </c>
      <c r="C38" s="9" t="s">
        <v>744</v>
      </c>
      <c r="D38" s="93"/>
      <c r="E38" s="91"/>
      <c r="F38" s="91"/>
      <c r="G38" s="111">
        <f>D38</f>
        <v>0</v>
      </c>
      <c r="H38" s="111">
        <f>E38</f>
        <v>0</v>
      </c>
      <c r="I38" s="111">
        <f>F38</f>
        <v>0</v>
      </c>
    </row>
    <row r="39" spans="1:9" ht="22.5" x14ac:dyDescent="0.2">
      <c r="A39" s="287"/>
      <c r="B39" s="242"/>
      <c r="C39" s="9" t="s">
        <v>739</v>
      </c>
      <c r="D39" s="93"/>
      <c r="E39" s="91"/>
      <c r="F39" s="91"/>
      <c r="G39" s="111" t="e">
        <f>D38*100/D39</f>
        <v>#DIV/0!</v>
      </c>
      <c r="H39" s="111" t="e">
        <f>E38*100/E39</f>
        <v>#DIV/0!</v>
      </c>
      <c r="I39" s="111" t="e">
        <f>F38*100/F39</f>
        <v>#DIV/0!</v>
      </c>
    </row>
    <row r="40" spans="1:9" x14ac:dyDescent="0.2">
      <c r="A40" s="286" t="s">
        <v>277</v>
      </c>
      <c r="B40" s="241" t="s">
        <v>278</v>
      </c>
      <c r="C40" s="80" t="s">
        <v>33</v>
      </c>
      <c r="D40" s="93"/>
      <c r="E40" s="91"/>
      <c r="F40" s="91"/>
      <c r="G40" s="111" t="e">
        <f>D40*1000/D41</f>
        <v>#DIV/0!</v>
      </c>
      <c r="H40" s="111" t="e">
        <f>E40*1000/E41</f>
        <v>#DIV/0!</v>
      </c>
      <c r="I40" s="111" t="e">
        <f>F40*1000/F41</f>
        <v>#DIV/0!</v>
      </c>
    </row>
    <row r="41" spans="1:9" ht="22.5" x14ac:dyDescent="0.2">
      <c r="A41" s="287"/>
      <c r="B41" s="242"/>
      <c r="C41" s="80" t="s">
        <v>745</v>
      </c>
      <c r="D41" s="93"/>
      <c r="E41" s="91"/>
      <c r="F41" s="91"/>
      <c r="G41" s="111" t="e">
        <f>D40*100/D41</f>
        <v>#DIV/0!</v>
      </c>
      <c r="H41" s="111" t="e">
        <f>E40*100/E41</f>
        <v>#DIV/0!</v>
      </c>
      <c r="I41" s="111" t="e">
        <f>F40*100/F41</f>
        <v>#DIV/0!</v>
      </c>
    </row>
    <row r="42" spans="1:9" x14ac:dyDescent="0.2">
      <c r="A42" s="295" t="s">
        <v>279</v>
      </c>
      <c r="B42" s="241" t="s">
        <v>280</v>
      </c>
      <c r="C42" s="80" t="s">
        <v>33</v>
      </c>
      <c r="D42" s="93"/>
      <c r="E42" s="91"/>
      <c r="F42" s="91"/>
      <c r="G42" s="111" t="e">
        <f>D42*1000/D43</f>
        <v>#DIV/0!</v>
      </c>
      <c r="H42" s="111" t="e">
        <f>E42*1000/E43</f>
        <v>#DIV/0!</v>
      </c>
      <c r="I42" s="111" t="e">
        <f>F42*1000/F43</f>
        <v>#DIV/0!</v>
      </c>
    </row>
    <row r="43" spans="1:9" ht="22.5" x14ac:dyDescent="0.2">
      <c r="A43" s="296"/>
      <c r="B43" s="242"/>
      <c r="C43" s="80" t="s">
        <v>745</v>
      </c>
      <c r="D43" s="93"/>
      <c r="E43" s="91"/>
      <c r="F43" s="91"/>
      <c r="G43" s="111" t="e">
        <f>D42*100/D43</f>
        <v>#DIV/0!</v>
      </c>
      <c r="H43" s="111" t="e">
        <f>E42*100/E43</f>
        <v>#DIV/0!</v>
      </c>
      <c r="I43" s="111" t="e">
        <f>F42*100/F43</f>
        <v>#DIV/0!</v>
      </c>
    </row>
    <row r="44" spans="1:9" x14ac:dyDescent="0.2">
      <c r="A44" s="295" t="s">
        <v>281</v>
      </c>
      <c r="B44" s="241" t="s">
        <v>282</v>
      </c>
      <c r="C44" s="80" t="s">
        <v>33</v>
      </c>
      <c r="D44" s="93"/>
      <c r="E44" s="91"/>
      <c r="F44" s="91"/>
      <c r="G44" s="111" t="e">
        <f>D44*1000/D45</f>
        <v>#DIV/0!</v>
      </c>
      <c r="H44" s="111" t="e">
        <f>E44*1000/E45</f>
        <v>#DIV/0!</v>
      </c>
      <c r="I44" s="111" t="e">
        <f>F44*1000/F45</f>
        <v>#DIV/0!</v>
      </c>
    </row>
    <row r="45" spans="1:9" ht="22.5" x14ac:dyDescent="0.2">
      <c r="A45" s="296"/>
      <c r="B45" s="242"/>
      <c r="C45" s="9" t="s">
        <v>746</v>
      </c>
      <c r="D45" s="93"/>
      <c r="E45" s="91"/>
      <c r="F45" s="91"/>
      <c r="G45" s="111" t="e">
        <f>D44*100/D45</f>
        <v>#DIV/0!</v>
      </c>
      <c r="H45" s="111" t="e">
        <f>E44*100/E45</f>
        <v>#DIV/0!</v>
      </c>
      <c r="I45" s="111" t="e">
        <f>F44*100/F45</f>
        <v>#DIV/0!</v>
      </c>
    </row>
    <row r="46" spans="1:9" ht="24" customHeight="1" x14ac:dyDescent="0.2">
      <c r="A46" s="295" t="s">
        <v>283</v>
      </c>
      <c r="B46" s="241" t="s">
        <v>284</v>
      </c>
      <c r="C46" s="80" t="s">
        <v>748</v>
      </c>
      <c r="D46" s="93"/>
      <c r="E46" s="91"/>
      <c r="F46" s="91"/>
      <c r="G46" s="111" t="e">
        <f>D46*1000/D2</f>
        <v>#DIV/0!</v>
      </c>
      <c r="H46" s="111" t="e">
        <f>E46*1000/E2</f>
        <v>#DIV/0!</v>
      </c>
      <c r="I46" s="111" t="e">
        <f>F46*1000/F2</f>
        <v>#DIV/0!</v>
      </c>
    </row>
    <row r="47" spans="1:9" ht="16.5" customHeight="1" x14ac:dyDescent="0.2">
      <c r="A47" s="296"/>
      <c r="B47" s="242"/>
      <c r="C47" s="80" t="s">
        <v>747</v>
      </c>
      <c r="D47" s="93"/>
      <c r="E47" s="91"/>
      <c r="F47" s="91"/>
      <c r="G47" s="111" t="e">
        <f>D46*100/D47</f>
        <v>#DIV/0!</v>
      </c>
      <c r="H47" s="111" t="e">
        <f>E46*100/E47</f>
        <v>#DIV/0!</v>
      </c>
      <c r="I47" s="111" t="e">
        <f>F46*100/F47</f>
        <v>#DIV/0!</v>
      </c>
    </row>
    <row r="48" spans="1:9" x14ac:dyDescent="0.2">
      <c r="A48" s="295" t="s">
        <v>285</v>
      </c>
      <c r="B48" s="241" t="s">
        <v>286</v>
      </c>
      <c r="C48" s="80" t="s">
        <v>33</v>
      </c>
      <c r="D48" s="93"/>
      <c r="E48" s="91"/>
      <c r="F48" s="91"/>
      <c r="G48" s="111">
        <f>D48</f>
        <v>0</v>
      </c>
      <c r="H48" s="111">
        <f>E48</f>
        <v>0</v>
      </c>
      <c r="I48" s="111">
        <f>F48</f>
        <v>0</v>
      </c>
    </row>
    <row r="49" spans="1:9" ht="29.25" customHeight="1" x14ac:dyDescent="0.2">
      <c r="A49" s="296"/>
      <c r="B49" s="242"/>
      <c r="C49" s="80" t="s">
        <v>749</v>
      </c>
      <c r="D49" s="93"/>
      <c r="E49" s="91"/>
      <c r="F49" s="91"/>
      <c r="G49" s="111" t="e">
        <f>D48*100/D49</f>
        <v>#DIV/0!</v>
      </c>
      <c r="H49" s="111" t="e">
        <f>E48*100/E49</f>
        <v>#DIV/0!</v>
      </c>
      <c r="I49" s="111" t="e">
        <f>F48*100/F49</f>
        <v>#DIV/0!</v>
      </c>
    </row>
    <row r="50" spans="1:9" x14ac:dyDescent="0.2">
      <c r="A50" s="295" t="s">
        <v>287</v>
      </c>
      <c r="B50" s="241" t="s">
        <v>288</v>
      </c>
      <c r="C50" s="80" t="s">
        <v>33</v>
      </c>
      <c r="D50" s="93"/>
      <c r="E50" s="91"/>
      <c r="F50" s="91"/>
      <c r="G50" s="111">
        <f>D50</f>
        <v>0</v>
      </c>
      <c r="H50" s="111">
        <f>E50</f>
        <v>0</v>
      </c>
      <c r="I50" s="111">
        <f>F50</f>
        <v>0</v>
      </c>
    </row>
    <row r="51" spans="1:9" ht="22.5" x14ac:dyDescent="0.2">
      <c r="A51" s="296"/>
      <c r="B51" s="242"/>
      <c r="C51" s="80" t="s">
        <v>750</v>
      </c>
      <c r="D51" s="93"/>
      <c r="E51" s="91"/>
      <c r="F51" s="91"/>
      <c r="G51" s="111" t="e">
        <f>D50*100/D51</f>
        <v>#DIV/0!</v>
      </c>
      <c r="H51" s="111" t="e">
        <f>E50*100/E51</f>
        <v>#DIV/0!</v>
      </c>
      <c r="I51" s="111" t="e">
        <f>F50*100/F51</f>
        <v>#DIV/0!</v>
      </c>
    </row>
    <row r="52" spans="1:9" x14ac:dyDescent="0.2">
      <c r="A52" s="288" t="s">
        <v>289</v>
      </c>
      <c r="B52" s="241" t="s">
        <v>290</v>
      </c>
      <c r="C52" s="80" t="s">
        <v>33</v>
      </c>
      <c r="D52" s="93"/>
      <c r="E52" s="91"/>
      <c r="F52" s="91"/>
      <c r="G52" s="111">
        <f>D52</f>
        <v>0</v>
      </c>
      <c r="H52" s="111">
        <f>E52</f>
        <v>0</v>
      </c>
      <c r="I52" s="111">
        <f>F52</f>
        <v>0</v>
      </c>
    </row>
    <row r="53" spans="1:9" ht="22.5" x14ac:dyDescent="0.2">
      <c r="A53" s="289"/>
      <c r="B53" s="242"/>
      <c r="C53" s="80" t="s">
        <v>751</v>
      </c>
      <c r="D53" s="93"/>
      <c r="E53" s="91"/>
      <c r="F53" s="91"/>
      <c r="G53" s="111" t="e">
        <f>D52*100/D53</f>
        <v>#DIV/0!</v>
      </c>
      <c r="H53" s="111" t="e">
        <f>E52*100/E53</f>
        <v>#DIV/0!</v>
      </c>
      <c r="I53" s="111" t="e">
        <f>F52*100/F53</f>
        <v>#DIV/0!</v>
      </c>
    </row>
    <row r="54" spans="1:9" ht="22.5" x14ac:dyDescent="0.2">
      <c r="A54" s="286" t="s">
        <v>291</v>
      </c>
      <c r="B54" s="241" t="s">
        <v>292</v>
      </c>
      <c r="C54" s="9" t="s">
        <v>528</v>
      </c>
      <c r="D54" s="94"/>
      <c r="E54" s="91"/>
      <c r="F54" s="91"/>
      <c r="G54" s="111" t="e">
        <f>D54*10000/D2</f>
        <v>#DIV/0!</v>
      </c>
      <c r="H54" s="111" t="e">
        <f>E54*10000/E2</f>
        <v>#DIV/0!</v>
      </c>
      <c r="I54" s="111" t="e">
        <f>F54*10000/F2</f>
        <v>#DIV/0!</v>
      </c>
    </row>
    <row r="55" spans="1:9" x14ac:dyDescent="0.2">
      <c r="A55" s="287"/>
      <c r="B55" s="242"/>
      <c r="C55" s="9" t="s">
        <v>529</v>
      </c>
      <c r="D55" s="94"/>
      <c r="E55" s="91"/>
      <c r="F55" s="91"/>
      <c r="G55" s="111" t="e">
        <f>D54*100/D55</f>
        <v>#DIV/0!</v>
      </c>
      <c r="H55" s="111" t="e">
        <f>E54*100/E55</f>
        <v>#DIV/0!</v>
      </c>
      <c r="I55" s="111" t="e">
        <f>F54*100/F55</f>
        <v>#DIV/0!</v>
      </c>
    </row>
    <row r="56" spans="1:9" ht="33.75" x14ac:dyDescent="0.2">
      <c r="A56" s="276" t="s">
        <v>293</v>
      </c>
      <c r="B56" s="235" t="s">
        <v>734</v>
      </c>
      <c r="C56" s="9" t="s">
        <v>735</v>
      </c>
      <c r="D56" s="94"/>
      <c r="E56" s="91"/>
      <c r="F56" s="91"/>
      <c r="G56" s="111">
        <f>D56</f>
        <v>0</v>
      </c>
      <c r="H56" s="111">
        <f>E56</f>
        <v>0</v>
      </c>
      <c r="I56" s="111">
        <f>F56</f>
        <v>0</v>
      </c>
    </row>
    <row r="57" spans="1:9" ht="45" x14ac:dyDescent="0.2">
      <c r="A57" s="277"/>
      <c r="B57" s="236"/>
      <c r="C57" s="9" t="s">
        <v>736</v>
      </c>
      <c r="D57" s="94"/>
      <c r="E57" s="91"/>
      <c r="F57" s="91"/>
      <c r="G57" s="111" t="e">
        <f>D56*100/D57</f>
        <v>#DIV/0!</v>
      </c>
      <c r="H57" s="111" t="e">
        <f>E56*100/E57</f>
        <v>#DIV/0!</v>
      </c>
      <c r="I57" s="111" t="e">
        <f>F56*100/F57</f>
        <v>#DIV/0!</v>
      </c>
    </row>
    <row r="58" spans="1:9" s="3" customFormat="1" ht="22.5" x14ac:dyDescent="0.2">
      <c r="A58" s="299" t="s">
        <v>531</v>
      </c>
      <c r="B58" s="235" t="s">
        <v>294</v>
      </c>
      <c r="C58" s="9" t="s">
        <v>752</v>
      </c>
      <c r="D58" s="53"/>
      <c r="E58" s="53"/>
      <c r="F58" s="53"/>
      <c r="G58" s="190" t="e">
        <f>D58*10000/D3</f>
        <v>#DIV/0!</v>
      </c>
      <c r="H58" s="190" t="e">
        <f t="shared" ref="H58:I58" si="0">E58*10000/E3</f>
        <v>#DIV/0!</v>
      </c>
      <c r="I58" s="190" t="e">
        <f t="shared" si="0"/>
        <v>#DIV/0!</v>
      </c>
    </row>
    <row r="59" spans="1:9" s="3" customFormat="1" x14ac:dyDescent="0.2">
      <c r="A59" s="300"/>
      <c r="B59" s="236"/>
      <c r="C59" s="9" t="s">
        <v>430</v>
      </c>
      <c r="D59" s="53"/>
      <c r="E59" s="53"/>
      <c r="F59" s="53"/>
      <c r="G59" s="190" t="e">
        <f>D58*100/D59</f>
        <v>#DIV/0!</v>
      </c>
      <c r="H59" s="190" t="e">
        <f>E58*100/E59</f>
        <v>#DIV/0!</v>
      </c>
      <c r="I59" s="190" t="e">
        <f>F58*100/F59</f>
        <v>#DIV/0!</v>
      </c>
    </row>
    <row r="60" spans="1:9" s="3" customFormat="1" ht="22.5" x14ac:dyDescent="0.2">
      <c r="A60" s="113" t="s">
        <v>532</v>
      </c>
      <c r="B60" s="58" t="s">
        <v>295</v>
      </c>
      <c r="C60" s="9" t="s">
        <v>50</v>
      </c>
      <c r="D60" s="53"/>
      <c r="E60" s="53"/>
      <c r="F60" s="53"/>
      <c r="G60" s="190" t="e">
        <f>D60*100000/D2</f>
        <v>#DIV/0!</v>
      </c>
      <c r="H60" s="190" t="e">
        <f>E60*100000/E2</f>
        <v>#DIV/0!</v>
      </c>
      <c r="I60" s="190" t="e">
        <f>F60*100000/F2</f>
        <v>#DIV/0!</v>
      </c>
    </row>
    <row r="61" spans="1:9" s="3" customFormat="1" x14ac:dyDescent="0.2">
      <c r="A61" s="297" t="s">
        <v>533</v>
      </c>
      <c r="B61" s="235" t="s">
        <v>296</v>
      </c>
      <c r="C61" s="13" t="s">
        <v>52</v>
      </c>
      <c r="D61" s="53"/>
      <c r="E61" s="53"/>
      <c r="F61" s="53"/>
      <c r="G61" s="190">
        <f>D61</f>
        <v>0</v>
      </c>
      <c r="H61" s="190">
        <f>E61</f>
        <v>0</v>
      </c>
      <c r="I61" s="190">
        <f>F61</f>
        <v>0</v>
      </c>
    </row>
    <row r="62" spans="1:9" s="3" customFormat="1" ht="22.5" x14ac:dyDescent="0.2">
      <c r="A62" s="298"/>
      <c r="B62" s="236"/>
      <c r="C62" s="9" t="s">
        <v>753</v>
      </c>
      <c r="D62" s="53"/>
      <c r="E62" s="53"/>
      <c r="F62" s="53"/>
      <c r="G62" s="190" t="e">
        <f>D61*100/D62</f>
        <v>#DIV/0!</v>
      </c>
      <c r="H62" s="190" t="e">
        <f>E61*100/E62</f>
        <v>#DIV/0!</v>
      </c>
      <c r="I62" s="190" t="e">
        <f>F61*100/F62</f>
        <v>#DIV/0!</v>
      </c>
    </row>
    <row r="63" spans="1:9" s="3" customFormat="1" ht="32.25" customHeight="1" x14ac:dyDescent="0.2">
      <c r="A63" s="114" t="s">
        <v>915</v>
      </c>
      <c r="B63" s="59" t="s">
        <v>297</v>
      </c>
      <c r="C63" s="9" t="s">
        <v>51</v>
      </c>
      <c r="D63" s="53"/>
      <c r="E63" s="53"/>
      <c r="F63" s="53"/>
      <c r="G63" s="190" t="e">
        <f>D63*100000/D3</f>
        <v>#DIV/0!</v>
      </c>
      <c r="H63" s="190" t="e">
        <f t="shared" ref="H63:I63" si="1">E63*100000/E3</f>
        <v>#DIV/0!</v>
      </c>
      <c r="I63" s="190" t="e">
        <f t="shared" si="1"/>
        <v>#DIV/0!</v>
      </c>
    </row>
    <row r="65" spans="1:6" customFormat="1" x14ac:dyDescent="0.25">
      <c r="A65" s="232" t="s">
        <v>1041</v>
      </c>
      <c r="B65" s="232"/>
      <c r="C65" s="32"/>
      <c r="D65" s="33"/>
      <c r="E65" s="34"/>
      <c r="F65" s="34"/>
    </row>
    <row r="66" spans="1:6" customFormat="1" ht="15" x14ac:dyDescent="0.25">
      <c r="A66" s="35"/>
      <c r="B66" s="36" t="s">
        <v>1042</v>
      </c>
      <c r="C66" s="37" t="s">
        <v>1043</v>
      </c>
      <c r="D66" s="37"/>
      <c r="E66" s="34"/>
      <c r="F66" s="34"/>
    </row>
    <row r="67" spans="1:6" customFormat="1" ht="12.75" x14ac:dyDescent="0.2">
      <c r="A67" s="38" t="s">
        <v>1044</v>
      </c>
      <c r="B67" s="39"/>
      <c r="C67" s="35"/>
      <c r="D67" s="35"/>
      <c r="E67" s="34"/>
      <c r="F67" s="34"/>
    </row>
    <row r="68" spans="1:6" customFormat="1" ht="12.75" x14ac:dyDescent="0.2">
      <c r="A68" s="40"/>
      <c r="B68" s="41"/>
      <c r="C68" s="35"/>
      <c r="D68" s="42" t="s">
        <v>1045</v>
      </c>
      <c r="E68" s="34"/>
      <c r="F68" s="34"/>
    </row>
    <row r="69" spans="1:6" customFormat="1" x14ac:dyDescent="0.25">
      <c r="A69" s="232" t="s">
        <v>1046</v>
      </c>
      <c r="B69" s="232"/>
      <c r="C69" s="43"/>
      <c r="D69" s="35"/>
      <c r="E69" s="34"/>
      <c r="F69" s="34"/>
    </row>
    <row r="70" spans="1:6" customFormat="1" ht="15" x14ac:dyDescent="0.25">
      <c r="A70" s="40"/>
      <c r="B70" s="36" t="s">
        <v>1047</v>
      </c>
      <c r="C70" s="37" t="s">
        <v>1043</v>
      </c>
      <c r="D70" s="35"/>
      <c r="E70" s="34"/>
      <c r="F70" s="34"/>
    </row>
    <row r="71" spans="1:6" x14ac:dyDescent="0.25">
      <c r="A71" s="60"/>
    </row>
  </sheetData>
  <mergeCells count="65">
    <mergeCell ref="A1:B3"/>
    <mergeCell ref="A65:B65"/>
    <mergeCell ref="A69:B69"/>
    <mergeCell ref="B52:B53"/>
    <mergeCell ref="A32:A33"/>
    <mergeCell ref="B32:B33"/>
    <mergeCell ref="A34:A35"/>
    <mergeCell ref="B34:B35"/>
    <mergeCell ref="A48:A49"/>
    <mergeCell ref="A50:A51"/>
    <mergeCell ref="A52:A53"/>
    <mergeCell ref="B48:B49"/>
    <mergeCell ref="B50:B51"/>
    <mergeCell ref="A40:A41"/>
    <mergeCell ref="B40:B41"/>
    <mergeCell ref="A42:A43"/>
    <mergeCell ref="B42:B43"/>
    <mergeCell ref="A44:A45"/>
    <mergeCell ref="B44:B45"/>
    <mergeCell ref="A61:A62"/>
    <mergeCell ref="A54:A55"/>
    <mergeCell ref="B54:B55"/>
    <mergeCell ref="A58:A59"/>
    <mergeCell ref="B58:B59"/>
    <mergeCell ref="A56:A57"/>
    <mergeCell ref="B56:B57"/>
    <mergeCell ref="B61:B62"/>
    <mergeCell ref="B46:B47"/>
    <mergeCell ref="A46:A47"/>
    <mergeCell ref="A36:A37"/>
    <mergeCell ref="A38:A39"/>
    <mergeCell ref="B36:B37"/>
    <mergeCell ref="B38:B39"/>
    <mergeCell ref="A22:A23"/>
    <mergeCell ref="A24:A25"/>
    <mergeCell ref="A28:A29"/>
    <mergeCell ref="A26:A27"/>
    <mergeCell ref="B22:B23"/>
    <mergeCell ref="B24:B25"/>
    <mergeCell ref="B26:B27"/>
    <mergeCell ref="A30:A31"/>
    <mergeCell ref="B30:B31"/>
    <mergeCell ref="B28:B29"/>
    <mergeCell ref="D4:F4"/>
    <mergeCell ref="G4:G6"/>
    <mergeCell ref="I20:I21"/>
    <mergeCell ref="A8:A9"/>
    <mergeCell ref="B8:B9"/>
    <mergeCell ref="A20:A21"/>
    <mergeCell ref="B20:B21"/>
    <mergeCell ref="B14:B15"/>
    <mergeCell ref="B18:B19"/>
    <mergeCell ref="H4:H6"/>
    <mergeCell ref="I4:I6"/>
    <mergeCell ref="G20:G21"/>
    <mergeCell ref="H20:H21"/>
    <mergeCell ref="A16:A17"/>
    <mergeCell ref="B16:B17"/>
    <mergeCell ref="A18:A19"/>
    <mergeCell ref="C4:C6"/>
    <mergeCell ref="A10:A11"/>
    <mergeCell ref="B10:B11"/>
    <mergeCell ref="A14:A15"/>
    <mergeCell ref="A4:A6"/>
    <mergeCell ref="B4:B6"/>
  </mergeCells>
  <phoneticPr fontId="2" type="noConversion"/>
  <printOptions horizontalCentered="1"/>
  <pageMargins left="0" right="0" top="0" bottom="0" header="0.51181102362204722" footer="0.51181102362204722"/>
  <pageSetup paperSize="9" scale="7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57"/>
  <sheetViews>
    <sheetView zoomScaleNormal="100" zoomScaleSheetLayoutView="90" workbookViewId="0">
      <selection activeCell="G5" sqref="G5:I7"/>
    </sheetView>
  </sheetViews>
  <sheetFormatPr defaultRowHeight="15.75" x14ac:dyDescent="0.25"/>
  <cols>
    <col min="1" max="1" width="9.140625" style="119" customWidth="1"/>
    <col min="2" max="2" width="86.140625" style="82" customWidth="1"/>
    <col min="3" max="3" width="40.85546875" style="46" customWidth="1"/>
    <col min="4" max="5" width="11.7109375" style="45" customWidth="1"/>
    <col min="6" max="7" width="11.7109375" style="83" customWidth="1"/>
    <col min="8" max="10" width="10.7109375" style="45" customWidth="1"/>
    <col min="11" max="11" width="13.5703125" style="45" customWidth="1"/>
    <col min="12" max="16384" width="9.140625" style="45"/>
  </cols>
  <sheetData>
    <row r="1" spans="1:9" ht="18" customHeight="1" x14ac:dyDescent="0.2">
      <c r="A1" s="316" t="s">
        <v>299</v>
      </c>
      <c r="B1" s="316"/>
      <c r="D1" s="2" t="s">
        <v>1068</v>
      </c>
      <c r="E1" s="2" t="s">
        <v>1066</v>
      </c>
      <c r="F1" s="2" t="s">
        <v>707</v>
      </c>
      <c r="G1" s="45"/>
    </row>
    <row r="2" spans="1:9" ht="15.75" customHeight="1" x14ac:dyDescent="0.2">
      <c r="A2" s="316"/>
      <c r="B2" s="316"/>
      <c r="C2" s="101" t="s">
        <v>718</v>
      </c>
      <c r="D2" s="90"/>
      <c r="E2" s="101"/>
      <c r="F2" s="101"/>
      <c r="G2" s="45"/>
    </row>
    <row r="3" spans="1:9" ht="15.75" customHeight="1" x14ac:dyDescent="0.2">
      <c r="A3" s="316"/>
      <c r="B3" s="316"/>
      <c r="C3" s="101" t="s">
        <v>758</v>
      </c>
      <c r="D3" s="90"/>
      <c r="E3" s="101"/>
      <c r="F3" s="101"/>
      <c r="G3" s="45"/>
    </row>
    <row r="4" spans="1:9" ht="15.75" customHeight="1" x14ac:dyDescent="0.2">
      <c r="A4" s="317"/>
      <c r="B4" s="317"/>
      <c r="C4" s="101" t="s">
        <v>487</v>
      </c>
      <c r="D4" s="90"/>
      <c r="E4" s="101"/>
      <c r="F4" s="101"/>
      <c r="G4" s="45"/>
    </row>
    <row r="5" spans="1:9" s="46" customFormat="1" ht="44.25" customHeight="1" x14ac:dyDescent="0.2">
      <c r="A5" s="311" t="s">
        <v>606</v>
      </c>
      <c r="B5" s="314" t="s">
        <v>240</v>
      </c>
      <c r="C5" s="314" t="s">
        <v>36</v>
      </c>
      <c r="D5" s="269" t="s">
        <v>242</v>
      </c>
      <c r="E5" s="270"/>
      <c r="F5" s="271"/>
      <c r="G5" s="212" t="s">
        <v>1069</v>
      </c>
      <c r="H5" s="212" t="s">
        <v>1067</v>
      </c>
      <c r="I5" s="212" t="s">
        <v>709</v>
      </c>
    </row>
    <row r="6" spans="1:9" s="46" customFormat="1" x14ac:dyDescent="0.2">
      <c r="A6" s="312"/>
      <c r="B6" s="314"/>
      <c r="C6" s="315"/>
      <c r="D6" s="208" t="s">
        <v>1068</v>
      </c>
      <c r="E6" s="208" t="s">
        <v>1066</v>
      </c>
      <c r="F6" s="67" t="s">
        <v>707</v>
      </c>
      <c r="G6" s="212"/>
      <c r="H6" s="212"/>
      <c r="I6" s="212"/>
    </row>
    <row r="7" spans="1:9" s="46" customFormat="1" ht="25.5" x14ac:dyDescent="0.2">
      <c r="A7" s="313"/>
      <c r="B7" s="314"/>
      <c r="C7" s="315"/>
      <c r="D7" s="183" t="s">
        <v>243</v>
      </c>
      <c r="E7" s="183" t="s">
        <v>243</v>
      </c>
      <c r="F7" s="183" t="s">
        <v>243</v>
      </c>
      <c r="G7" s="212"/>
      <c r="H7" s="212"/>
      <c r="I7" s="212"/>
    </row>
    <row r="8" spans="1:9" ht="12.75" x14ac:dyDescent="0.2">
      <c r="A8" s="117">
        <v>1</v>
      </c>
      <c r="B8" s="117">
        <v>2</v>
      </c>
      <c r="C8" s="117">
        <v>3</v>
      </c>
      <c r="D8" s="49">
        <v>4</v>
      </c>
      <c r="E8" s="50">
        <v>5</v>
      </c>
      <c r="F8" s="51">
        <v>6</v>
      </c>
      <c r="G8" s="12">
        <v>7</v>
      </c>
      <c r="H8" s="51">
        <v>8</v>
      </c>
      <c r="I8" s="12">
        <v>9</v>
      </c>
    </row>
    <row r="9" spans="1:9" ht="21" customHeight="1" x14ac:dyDescent="0.2">
      <c r="A9" s="305" t="s">
        <v>300</v>
      </c>
      <c r="B9" s="307" t="s">
        <v>755</v>
      </c>
      <c r="C9" s="117" t="s">
        <v>437</v>
      </c>
      <c r="D9" s="121"/>
      <c r="E9" s="121"/>
      <c r="F9" s="121"/>
      <c r="G9" s="195" t="e">
        <f>D9*10000/D2</f>
        <v>#DIV/0!</v>
      </c>
      <c r="H9" s="195" t="e">
        <f>E9*10000/E2</f>
        <v>#DIV/0!</v>
      </c>
      <c r="I9" s="195" t="e">
        <f>F9*10000/F2</f>
        <v>#DIV/0!</v>
      </c>
    </row>
    <row r="10" spans="1:9" ht="18.75" customHeight="1" x14ac:dyDescent="0.2">
      <c r="A10" s="306"/>
      <c r="B10" s="308"/>
      <c r="C10" s="10" t="s">
        <v>413</v>
      </c>
      <c r="D10" s="121"/>
      <c r="E10" s="121"/>
      <c r="F10" s="121"/>
      <c r="G10" s="195" t="e">
        <f>D9*100/D10</f>
        <v>#DIV/0!</v>
      </c>
      <c r="H10" s="195" t="e">
        <f>E9*100/E10</f>
        <v>#DIV/0!</v>
      </c>
      <c r="I10" s="195" t="e">
        <f>F9*100/F10</f>
        <v>#DIV/0!</v>
      </c>
    </row>
    <row r="11" spans="1:9" ht="26.25" customHeight="1" x14ac:dyDescent="0.2">
      <c r="A11" s="305" t="s">
        <v>301</v>
      </c>
      <c r="B11" s="307" t="s">
        <v>687</v>
      </c>
      <c r="C11" s="117" t="s">
        <v>437</v>
      </c>
      <c r="D11" s="121"/>
      <c r="E11" s="121"/>
      <c r="F11" s="121"/>
      <c r="G11" s="195" t="e">
        <f>D11*10000/D2</f>
        <v>#DIV/0!</v>
      </c>
      <c r="H11" s="195" t="e">
        <f>E11*10000/E2</f>
        <v>#DIV/0!</v>
      </c>
      <c r="I11" s="195" t="e">
        <f>F11*10000/F2</f>
        <v>#DIV/0!</v>
      </c>
    </row>
    <row r="12" spans="1:9" ht="24.75" customHeight="1" x14ac:dyDescent="0.2">
      <c r="A12" s="306"/>
      <c r="B12" s="308"/>
      <c r="C12" s="117" t="s">
        <v>754</v>
      </c>
      <c r="D12" s="121"/>
      <c r="E12" s="121"/>
      <c r="F12" s="121"/>
      <c r="G12" s="195" t="e">
        <f>D11*100/D12</f>
        <v>#DIV/0!</v>
      </c>
      <c r="H12" s="195" t="e">
        <f>E11*100/E12</f>
        <v>#DIV/0!</v>
      </c>
      <c r="I12" s="195" t="e">
        <f>F11*100/F12</f>
        <v>#DIV/0!</v>
      </c>
    </row>
    <row r="13" spans="1:9" ht="23.25" customHeight="1" x14ac:dyDescent="0.2">
      <c r="A13" s="305" t="s">
        <v>302</v>
      </c>
      <c r="B13" s="307" t="s">
        <v>688</v>
      </c>
      <c r="C13" s="117" t="s">
        <v>437</v>
      </c>
      <c r="D13" s="121"/>
      <c r="E13" s="121"/>
      <c r="F13" s="121"/>
      <c r="G13" s="195" t="e">
        <f>D13*10000/D2</f>
        <v>#DIV/0!</v>
      </c>
      <c r="H13" s="195" t="e">
        <f>E13*10000/E2</f>
        <v>#DIV/0!</v>
      </c>
      <c r="I13" s="195" t="e">
        <f>F13*10000/F2</f>
        <v>#DIV/0!</v>
      </c>
    </row>
    <row r="14" spans="1:9" ht="26.25" customHeight="1" x14ac:dyDescent="0.2">
      <c r="A14" s="306"/>
      <c r="B14" s="308"/>
      <c r="C14" s="117" t="s">
        <v>754</v>
      </c>
      <c r="D14" s="121"/>
      <c r="E14" s="121"/>
      <c r="F14" s="121"/>
      <c r="G14" s="195" t="e">
        <f>D13*100/D14</f>
        <v>#DIV/0!</v>
      </c>
      <c r="H14" s="195" t="e">
        <f>E13*100/E14</f>
        <v>#DIV/0!</v>
      </c>
      <c r="I14" s="195" t="e">
        <f>F13*100/F14</f>
        <v>#DIV/0!</v>
      </c>
    </row>
    <row r="15" spans="1:9" ht="38.25" customHeight="1" x14ac:dyDescent="0.2">
      <c r="A15" s="309" t="s">
        <v>303</v>
      </c>
      <c r="B15" s="307" t="s">
        <v>689</v>
      </c>
      <c r="C15" s="117" t="s">
        <v>795</v>
      </c>
      <c r="D15" s="121"/>
      <c r="E15" s="121"/>
      <c r="F15" s="121"/>
      <c r="G15" s="195" t="e">
        <f>D15*10000/D2</f>
        <v>#DIV/0!</v>
      </c>
      <c r="H15" s="195" t="e">
        <f>E15*10000/E2</f>
        <v>#DIV/0!</v>
      </c>
      <c r="I15" s="195" t="e">
        <f>F15*10000/F2</f>
        <v>#DIV/0!</v>
      </c>
    </row>
    <row r="16" spans="1:9" ht="27.75" customHeight="1" x14ac:dyDescent="0.2">
      <c r="A16" s="310"/>
      <c r="B16" s="308"/>
      <c r="C16" s="117" t="s">
        <v>793</v>
      </c>
      <c r="D16" s="121"/>
      <c r="E16" s="121"/>
      <c r="F16" s="121"/>
      <c r="G16" s="195" t="e">
        <f>D15*100/D16</f>
        <v>#DIV/0!</v>
      </c>
      <c r="H16" s="195" t="e">
        <f>E15*100/E16</f>
        <v>#DIV/0!</v>
      </c>
      <c r="I16" s="195" t="e">
        <f>F15*100/F16</f>
        <v>#DIV/0!</v>
      </c>
    </row>
    <row r="17" spans="1:10" ht="38.25" customHeight="1" x14ac:dyDescent="0.2">
      <c r="A17" s="309" t="s">
        <v>916</v>
      </c>
      <c r="B17" s="213" t="s">
        <v>760</v>
      </c>
      <c r="C17" s="117" t="s">
        <v>762</v>
      </c>
      <c r="D17" s="121"/>
      <c r="E17" s="121"/>
      <c r="F17" s="121"/>
      <c r="G17" s="195">
        <f>D17</f>
        <v>0</v>
      </c>
      <c r="H17" s="195">
        <f>E17</f>
        <v>0</v>
      </c>
      <c r="I17" s="195">
        <f>F17</f>
        <v>0</v>
      </c>
    </row>
    <row r="18" spans="1:10" ht="36.75" customHeight="1" x14ac:dyDescent="0.2">
      <c r="A18" s="310"/>
      <c r="B18" s="214"/>
      <c r="C18" s="117" t="s">
        <v>794</v>
      </c>
      <c r="D18" s="121"/>
      <c r="E18" s="121"/>
      <c r="F18" s="121"/>
      <c r="G18" s="195" t="e">
        <f>D17*100/D15</f>
        <v>#DIV/0!</v>
      </c>
      <c r="H18" s="195" t="e">
        <f>E17*100/E15</f>
        <v>#DIV/0!</v>
      </c>
      <c r="I18" s="195" t="e">
        <f>F17*100/F15</f>
        <v>#DIV/0!</v>
      </c>
    </row>
    <row r="19" spans="1:10" ht="31.5" customHeight="1" x14ac:dyDescent="0.2">
      <c r="A19" s="305" t="s">
        <v>145</v>
      </c>
      <c r="B19" s="307" t="s">
        <v>690</v>
      </c>
      <c r="C19" s="117" t="s">
        <v>437</v>
      </c>
      <c r="D19" s="121"/>
      <c r="E19" s="121"/>
      <c r="F19" s="121"/>
      <c r="G19" s="195">
        <f>D19</f>
        <v>0</v>
      </c>
      <c r="H19" s="195">
        <f>E19</f>
        <v>0</v>
      </c>
      <c r="I19" s="195">
        <f>F19</f>
        <v>0</v>
      </c>
    </row>
    <row r="20" spans="1:10" ht="33" customHeight="1" x14ac:dyDescent="0.2">
      <c r="A20" s="306"/>
      <c r="B20" s="308"/>
      <c r="C20" s="117" t="s">
        <v>761</v>
      </c>
      <c r="D20" s="121"/>
      <c r="E20" s="121"/>
      <c r="F20" s="121"/>
      <c r="G20" s="195" t="e">
        <f>D19*100/D20</f>
        <v>#DIV/0!</v>
      </c>
      <c r="H20" s="195" t="e">
        <f>E19*100/E20</f>
        <v>#DIV/0!</v>
      </c>
      <c r="I20" s="195" t="e">
        <f>F19*100/F20</f>
        <v>#DIV/0!</v>
      </c>
    </row>
    <row r="21" spans="1:10" ht="18.75" customHeight="1" x14ac:dyDescent="0.2">
      <c r="A21" s="305" t="s">
        <v>534</v>
      </c>
      <c r="B21" s="213" t="s">
        <v>763</v>
      </c>
      <c r="C21" s="117" t="s">
        <v>33</v>
      </c>
      <c r="D21" s="121"/>
      <c r="E21" s="121"/>
      <c r="F21" s="121"/>
      <c r="G21" s="195">
        <f>D21</f>
        <v>0</v>
      </c>
      <c r="H21" s="195">
        <f>E21</f>
        <v>0</v>
      </c>
      <c r="I21" s="195">
        <f>F21</f>
        <v>0</v>
      </c>
    </row>
    <row r="22" spans="1:10" ht="24.75" customHeight="1" x14ac:dyDescent="0.2">
      <c r="A22" s="306"/>
      <c r="B22" s="214"/>
      <c r="C22" s="117" t="s">
        <v>757</v>
      </c>
      <c r="D22" s="121"/>
      <c r="E22" s="121"/>
      <c r="F22" s="121"/>
      <c r="G22" s="195" t="e">
        <f>D21*100/D22</f>
        <v>#DIV/0!</v>
      </c>
      <c r="H22" s="195" t="e">
        <f>E21*100/E22</f>
        <v>#DIV/0!</v>
      </c>
      <c r="I22" s="195" t="e">
        <f>F21*100/F22</f>
        <v>#DIV/0!</v>
      </c>
    </row>
    <row r="23" spans="1:10" ht="31.5" x14ac:dyDescent="0.2">
      <c r="A23" s="120" t="s">
        <v>395</v>
      </c>
      <c r="B23" s="118" t="s">
        <v>394</v>
      </c>
      <c r="C23" s="117" t="s">
        <v>305</v>
      </c>
      <c r="D23" s="121"/>
      <c r="E23" s="121"/>
      <c r="F23" s="121"/>
      <c r="G23" s="195" t="e">
        <f>D23*100/D2</f>
        <v>#DIV/0!</v>
      </c>
      <c r="H23" s="195" t="e">
        <f>E23*100/E2</f>
        <v>#DIV/0!</v>
      </c>
      <c r="I23" s="195" t="e">
        <f>F23*100/F2</f>
        <v>#DIV/0!</v>
      </c>
    </row>
    <row r="24" spans="1:10" ht="12.75" customHeight="1" x14ac:dyDescent="0.2">
      <c r="A24" s="305" t="s">
        <v>535</v>
      </c>
      <c r="B24" s="307" t="s">
        <v>396</v>
      </c>
      <c r="C24" s="117" t="s">
        <v>38</v>
      </c>
      <c r="D24" s="121"/>
      <c r="E24" s="121"/>
      <c r="F24" s="121"/>
      <c r="G24" s="195">
        <f>D24</f>
        <v>0</v>
      </c>
      <c r="H24" s="195">
        <f>E24</f>
        <v>0</v>
      </c>
      <c r="I24" s="195">
        <f>F24</f>
        <v>0</v>
      </c>
    </row>
    <row r="25" spans="1:10" ht="25.5" x14ac:dyDescent="0.2">
      <c r="A25" s="306"/>
      <c r="B25" s="308"/>
      <c r="C25" s="117" t="s">
        <v>756</v>
      </c>
      <c r="D25" s="121"/>
      <c r="E25" s="121"/>
      <c r="F25" s="121"/>
      <c r="G25" s="195" t="e">
        <f>D24*100/D25</f>
        <v>#DIV/0!</v>
      </c>
      <c r="H25" s="195" t="e">
        <f>E24*100/E25</f>
        <v>#DIV/0!</v>
      </c>
      <c r="I25" s="195" t="e">
        <f>F24*100/F25</f>
        <v>#DIV/0!</v>
      </c>
    </row>
    <row r="26" spans="1:10" ht="12.75" customHeight="1" x14ac:dyDescent="0.2">
      <c r="A26" s="305" t="s">
        <v>398</v>
      </c>
      <c r="B26" s="307" t="s">
        <v>397</v>
      </c>
      <c r="C26" s="10" t="s">
        <v>432</v>
      </c>
      <c r="D26" s="121"/>
      <c r="E26" s="121"/>
      <c r="F26" s="121"/>
      <c r="G26" s="303" t="e">
        <f>D26/D27</f>
        <v>#DIV/0!</v>
      </c>
      <c r="H26" s="303" t="e">
        <f>E26/E27</f>
        <v>#DIV/0!</v>
      </c>
      <c r="I26" s="303" t="e">
        <f>F26/F27</f>
        <v>#DIV/0!</v>
      </c>
    </row>
    <row r="27" spans="1:10" ht="21" customHeight="1" x14ac:dyDescent="0.2">
      <c r="A27" s="306"/>
      <c r="B27" s="308"/>
      <c r="C27" s="10" t="s">
        <v>440</v>
      </c>
      <c r="D27" s="121"/>
      <c r="E27" s="121"/>
      <c r="F27" s="121"/>
      <c r="G27" s="304"/>
      <c r="H27" s="304"/>
      <c r="I27" s="304"/>
    </row>
    <row r="28" spans="1:10" ht="12.75" customHeight="1" x14ac:dyDescent="0.2">
      <c r="A28" s="309" t="s">
        <v>400</v>
      </c>
      <c r="B28" s="307" t="s">
        <v>399</v>
      </c>
      <c r="C28" s="117" t="s">
        <v>33</v>
      </c>
      <c r="D28" s="121"/>
      <c r="E28" s="121"/>
      <c r="F28" s="121"/>
      <c r="G28" s="195">
        <f>D28</f>
        <v>0</v>
      </c>
      <c r="H28" s="195">
        <f>E28</f>
        <v>0</v>
      </c>
      <c r="I28" s="195">
        <f>F28</f>
        <v>0</v>
      </c>
    </row>
    <row r="29" spans="1:10" ht="38.25" x14ac:dyDescent="0.3">
      <c r="A29" s="310"/>
      <c r="B29" s="319"/>
      <c r="C29" s="117" t="s">
        <v>757</v>
      </c>
      <c r="D29" s="121"/>
      <c r="E29" s="121"/>
      <c r="F29" s="121"/>
      <c r="G29" s="195" t="e">
        <f>D28*100/D29</f>
        <v>#DIV/0!</v>
      </c>
      <c r="H29" s="195" t="e">
        <f>E28*100/E29</f>
        <v>#DIV/0!</v>
      </c>
      <c r="I29" s="195" t="e">
        <f>F28*100/F29</f>
        <v>#DIV/0!</v>
      </c>
      <c r="J29" s="54"/>
    </row>
    <row r="30" spans="1:10" ht="19.5" x14ac:dyDescent="0.3">
      <c r="A30" s="305" t="s">
        <v>402</v>
      </c>
      <c r="B30" s="318" t="s">
        <v>401</v>
      </c>
      <c r="C30" s="131" t="s">
        <v>32</v>
      </c>
      <c r="D30" s="121"/>
      <c r="E30" s="121"/>
      <c r="F30" s="121"/>
      <c r="G30" s="195" t="e">
        <f>D30*10000/D2</f>
        <v>#DIV/0!</v>
      </c>
      <c r="H30" s="195" t="e">
        <f>E30*10000/E2</f>
        <v>#DIV/0!</v>
      </c>
      <c r="I30" s="195" t="e">
        <f>F30*10000/F2</f>
        <v>#DIV/0!</v>
      </c>
      <c r="J30" s="54"/>
    </row>
    <row r="31" spans="1:10" ht="12.75" customHeight="1" x14ac:dyDescent="0.2">
      <c r="A31" s="306"/>
      <c r="B31" s="318"/>
      <c r="C31" s="131" t="s">
        <v>536</v>
      </c>
      <c r="D31" s="121"/>
      <c r="E31" s="121"/>
      <c r="F31" s="121"/>
      <c r="G31" s="195" t="e">
        <f>D30*100/D31</f>
        <v>#DIV/0!</v>
      </c>
      <c r="H31" s="195" t="e">
        <f>E30*100/E31</f>
        <v>#DIV/0!</v>
      </c>
      <c r="I31" s="195" t="e">
        <f>F30*100/F31</f>
        <v>#DIV/0!</v>
      </c>
    </row>
    <row r="32" spans="1:10" ht="22.5" customHeight="1" x14ac:dyDescent="0.2">
      <c r="A32" s="305" t="s">
        <v>404</v>
      </c>
      <c r="B32" s="319" t="s">
        <v>403</v>
      </c>
      <c r="C32" s="117" t="s">
        <v>32</v>
      </c>
      <c r="D32" s="121"/>
      <c r="E32" s="121"/>
      <c r="F32" s="121"/>
      <c r="G32" s="195">
        <f>D32</f>
        <v>0</v>
      </c>
      <c r="H32" s="195">
        <f>E32</f>
        <v>0</v>
      </c>
      <c r="I32" s="195">
        <f>F32</f>
        <v>0</v>
      </c>
    </row>
    <row r="33" spans="1:9" ht="26.25" customHeight="1" x14ac:dyDescent="0.2">
      <c r="A33" s="306"/>
      <c r="B33" s="308"/>
      <c r="C33" s="117" t="s">
        <v>537</v>
      </c>
      <c r="D33" s="121"/>
      <c r="E33" s="121"/>
      <c r="F33" s="121"/>
      <c r="G33" s="195" t="e">
        <f>D32*100/D33</f>
        <v>#DIV/0!</v>
      </c>
      <c r="H33" s="195" t="e">
        <f>E32*100/E33</f>
        <v>#DIV/0!</v>
      </c>
      <c r="I33" s="195" t="e">
        <f>F32*100/F33</f>
        <v>#DIV/0!</v>
      </c>
    </row>
    <row r="34" spans="1:9" s="3" customFormat="1" ht="16.5" customHeight="1" x14ac:dyDescent="0.2">
      <c r="A34" s="305" t="s">
        <v>406</v>
      </c>
      <c r="B34" s="307" t="s">
        <v>405</v>
      </c>
      <c r="C34" s="117" t="s">
        <v>435</v>
      </c>
      <c r="D34" s="121"/>
      <c r="E34" s="121"/>
      <c r="F34" s="121"/>
      <c r="G34" s="195" t="e">
        <f>D34*1000/D3</f>
        <v>#DIV/0!</v>
      </c>
      <c r="H34" s="195" t="e">
        <f t="shared" ref="H34:I34" si="0">E34*1000/E3</f>
        <v>#DIV/0!</v>
      </c>
      <c r="I34" s="195" t="e">
        <f t="shared" si="0"/>
        <v>#DIV/0!</v>
      </c>
    </row>
    <row r="35" spans="1:9" s="3" customFormat="1" ht="25.5" x14ac:dyDescent="0.2">
      <c r="A35" s="306"/>
      <c r="B35" s="308"/>
      <c r="C35" s="117" t="s">
        <v>538</v>
      </c>
      <c r="D35" s="121"/>
      <c r="E35" s="121"/>
      <c r="F35" s="121"/>
      <c r="G35" s="195" t="e">
        <f>D34*100/D35</f>
        <v>#DIV/0!</v>
      </c>
      <c r="H35" s="195" t="e">
        <f>E34*100/E35</f>
        <v>#DIV/0!</v>
      </c>
      <c r="I35" s="195" t="e">
        <f>F34*100/F35</f>
        <v>#DIV/0!</v>
      </c>
    </row>
    <row r="36" spans="1:9" s="3" customFormat="1" ht="12" customHeight="1" x14ac:dyDescent="0.2">
      <c r="A36" s="305" t="s">
        <v>408</v>
      </c>
      <c r="B36" s="235" t="s">
        <v>407</v>
      </c>
      <c r="C36" s="47" t="s">
        <v>33</v>
      </c>
      <c r="D36" s="180"/>
      <c r="E36" s="121"/>
      <c r="F36" s="180"/>
      <c r="G36" s="195">
        <f>D36</f>
        <v>0</v>
      </c>
      <c r="H36" s="195">
        <f>E36</f>
        <v>0</v>
      </c>
      <c r="I36" s="195">
        <f>F36</f>
        <v>0</v>
      </c>
    </row>
    <row r="37" spans="1:9" s="3" customFormat="1" ht="38.25" x14ac:dyDescent="0.2">
      <c r="A37" s="306"/>
      <c r="B37" s="236"/>
      <c r="C37" s="117" t="s">
        <v>1052</v>
      </c>
      <c r="D37" s="180"/>
      <c r="E37" s="121"/>
      <c r="F37" s="180"/>
      <c r="G37" s="195" t="e">
        <f>D36*100/D37</f>
        <v>#DIV/0!</v>
      </c>
      <c r="H37" s="195" t="e">
        <f>E36*100/E37</f>
        <v>#DIV/0!</v>
      </c>
      <c r="I37" s="195" t="e">
        <f>F36*100/F37</f>
        <v>#DIV/0!</v>
      </c>
    </row>
    <row r="38" spans="1:9" s="3" customFormat="1" ht="12.75" customHeight="1" x14ac:dyDescent="0.2">
      <c r="A38" s="305" t="s">
        <v>410</v>
      </c>
      <c r="B38" s="307" t="s">
        <v>409</v>
      </c>
      <c r="C38" s="117" t="s">
        <v>539</v>
      </c>
      <c r="D38" s="121"/>
      <c r="E38" s="121"/>
      <c r="F38" s="121"/>
      <c r="G38" s="195">
        <f>D38</f>
        <v>0</v>
      </c>
      <c r="H38" s="195">
        <f>E38</f>
        <v>0</v>
      </c>
      <c r="I38" s="195">
        <f>F38</f>
        <v>0</v>
      </c>
    </row>
    <row r="39" spans="1:9" s="3" customFormat="1" ht="12.75" customHeight="1" x14ac:dyDescent="0.2">
      <c r="A39" s="306"/>
      <c r="B39" s="308"/>
      <c r="C39" s="117" t="s">
        <v>630</v>
      </c>
      <c r="D39" s="121"/>
      <c r="E39" s="121"/>
      <c r="F39" s="121"/>
      <c r="G39" s="195" t="e">
        <f>D38*100/D39</f>
        <v>#DIV/0!</v>
      </c>
      <c r="H39" s="195" t="e">
        <f>E38*100/E39</f>
        <v>#DIV/0!</v>
      </c>
      <c r="I39" s="195" t="e">
        <f>F38*100/F39</f>
        <v>#DIV/0!</v>
      </c>
    </row>
    <row r="40" spans="1:9" s="3" customFormat="1" ht="12.75" customHeight="1" x14ac:dyDescent="0.2">
      <c r="A40" s="305" t="s">
        <v>412</v>
      </c>
      <c r="B40" s="307" t="s">
        <v>411</v>
      </c>
      <c r="C40" s="117" t="s">
        <v>631</v>
      </c>
      <c r="D40" s="121"/>
      <c r="E40" s="121"/>
      <c r="F40" s="121"/>
      <c r="G40" s="195">
        <f>D40</f>
        <v>0</v>
      </c>
      <c r="H40" s="195">
        <f>E40</f>
        <v>0</v>
      </c>
      <c r="I40" s="195">
        <f>F40</f>
        <v>0</v>
      </c>
    </row>
    <row r="41" spans="1:9" s="3" customFormat="1" ht="38.25" x14ac:dyDescent="0.2">
      <c r="A41" s="306"/>
      <c r="B41" s="308"/>
      <c r="C41" s="117" t="s">
        <v>757</v>
      </c>
      <c r="D41" s="121"/>
      <c r="E41" s="121"/>
      <c r="F41" s="121"/>
      <c r="G41" s="195" t="e">
        <f>D40*100/D41</f>
        <v>#DIV/0!</v>
      </c>
      <c r="H41" s="195" t="e">
        <f>E40*100/E41</f>
        <v>#DIV/0!</v>
      </c>
      <c r="I41" s="195" t="e">
        <f>F40*100/F41</f>
        <v>#DIV/0!</v>
      </c>
    </row>
    <row r="42" spans="1:9" s="3" customFormat="1" ht="12.75" customHeight="1" x14ac:dyDescent="0.2">
      <c r="A42" s="305" t="s">
        <v>206</v>
      </c>
      <c r="B42" s="307" t="s">
        <v>205</v>
      </c>
      <c r="C42" s="117" t="s">
        <v>34</v>
      </c>
      <c r="D42" s="121"/>
      <c r="E42" s="121"/>
      <c r="F42" s="121"/>
      <c r="G42" s="195">
        <f>D42</f>
        <v>0</v>
      </c>
      <c r="H42" s="195">
        <f>E42</f>
        <v>0</v>
      </c>
      <c r="I42" s="195">
        <f>F42</f>
        <v>0</v>
      </c>
    </row>
    <row r="43" spans="1:9" s="3" customFormat="1" ht="39" customHeight="1" x14ac:dyDescent="0.2">
      <c r="A43" s="306"/>
      <c r="B43" s="308"/>
      <c r="C43" s="117" t="s">
        <v>759</v>
      </c>
      <c r="D43" s="121"/>
      <c r="E43" s="121"/>
      <c r="F43" s="121"/>
      <c r="G43" s="195" t="e">
        <f>D42*100/D43</f>
        <v>#DIV/0!</v>
      </c>
      <c r="H43" s="195" t="e">
        <f>E42*100/E43</f>
        <v>#DIV/0!</v>
      </c>
      <c r="I43" s="195" t="e">
        <f>F42*100/F43</f>
        <v>#DIV/0!</v>
      </c>
    </row>
    <row r="44" spans="1:9" s="3" customFormat="1" ht="12.75" customHeight="1" x14ac:dyDescent="0.2">
      <c r="A44" s="305" t="s">
        <v>208</v>
      </c>
      <c r="B44" s="307" t="s">
        <v>207</v>
      </c>
      <c r="C44" s="117" t="s">
        <v>541</v>
      </c>
      <c r="D44" s="121"/>
      <c r="E44" s="121"/>
      <c r="F44" s="121"/>
      <c r="G44" s="195">
        <f>D44</f>
        <v>0</v>
      </c>
      <c r="H44" s="195">
        <f>E44</f>
        <v>0</v>
      </c>
      <c r="I44" s="195">
        <f>F44</f>
        <v>0</v>
      </c>
    </row>
    <row r="45" spans="1:9" s="3" customFormat="1" ht="23.25" customHeight="1" x14ac:dyDescent="0.2">
      <c r="A45" s="306"/>
      <c r="B45" s="308"/>
      <c r="C45" s="117" t="s">
        <v>540</v>
      </c>
      <c r="D45" s="121"/>
      <c r="E45" s="121"/>
      <c r="F45" s="121"/>
      <c r="G45" s="195" t="e">
        <f>D44*100/D45</f>
        <v>#DIV/0!</v>
      </c>
      <c r="H45" s="195" t="e">
        <f>E44*100/E45</f>
        <v>#DIV/0!</v>
      </c>
      <c r="I45" s="195" t="e">
        <f>F44*100/F45</f>
        <v>#DIV/0!</v>
      </c>
    </row>
    <row r="46" spans="1:9" s="3" customFormat="1" ht="12.75" customHeight="1" x14ac:dyDescent="0.2">
      <c r="A46" s="305" t="s">
        <v>542</v>
      </c>
      <c r="B46" s="307" t="s">
        <v>209</v>
      </c>
      <c r="C46" s="10" t="s">
        <v>155</v>
      </c>
      <c r="D46" s="121"/>
      <c r="E46" s="121"/>
      <c r="F46" s="121"/>
      <c r="G46" s="195" t="e">
        <f>D46*10000/D4</f>
        <v>#DIV/0!</v>
      </c>
      <c r="H46" s="195" t="e">
        <f t="shared" ref="H46:I46" si="1">E46*10000/E4</f>
        <v>#DIV/0!</v>
      </c>
      <c r="I46" s="195" t="e">
        <f t="shared" si="1"/>
        <v>#DIV/0!</v>
      </c>
    </row>
    <row r="47" spans="1:9" s="3" customFormat="1" ht="22.5" customHeight="1" x14ac:dyDescent="0.2">
      <c r="A47" s="306"/>
      <c r="B47" s="308"/>
      <c r="C47" s="10" t="s">
        <v>430</v>
      </c>
      <c r="D47" s="121"/>
      <c r="E47" s="121"/>
      <c r="F47" s="121"/>
      <c r="G47" s="195" t="e">
        <f>D46*100/D47</f>
        <v>#DIV/0!</v>
      </c>
      <c r="H47" s="195" t="e">
        <f>E46*100/E47</f>
        <v>#DIV/0!</v>
      </c>
      <c r="I47" s="195" t="e">
        <f>F46*100/F47</f>
        <v>#DIV/0!</v>
      </c>
    </row>
    <row r="48" spans="1:9" s="3" customFormat="1" ht="15.75" customHeight="1" x14ac:dyDescent="0.2">
      <c r="A48" s="120" t="s">
        <v>211</v>
      </c>
      <c r="B48" s="118" t="s">
        <v>210</v>
      </c>
      <c r="C48" s="117" t="s">
        <v>304</v>
      </c>
      <c r="D48" s="121"/>
      <c r="E48" s="121"/>
      <c r="F48" s="121"/>
      <c r="G48" s="195" t="e">
        <f>D48*100000/D4</f>
        <v>#DIV/0!</v>
      </c>
      <c r="H48" s="195" t="e">
        <f t="shared" ref="H48:I48" si="2">E48*100000/E4</f>
        <v>#DIV/0!</v>
      </c>
      <c r="I48" s="195" t="e">
        <f t="shared" si="2"/>
        <v>#DIV/0!</v>
      </c>
    </row>
    <row r="49" spans="1:9" s="3" customFormat="1" ht="18" customHeight="1" x14ac:dyDescent="0.2">
      <c r="A49" s="305" t="s">
        <v>917</v>
      </c>
      <c r="B49" s="307" t="s">
        <v>212</v>
      </c>
      <c r="C49" s="117" t="s">
        <v>306</v>
      </c>
      <c r="D49" s="121"/>
      <c r="E49" s="121"/>
      <c r="F49" s="121"/>
      <c r="G49" s="195">
        <f>D49</f>
        <v>0</v>
      </c>
      <c r="H49" s="195">
        <f>E49</f>
        <v>0</v>
      </c>
      <c r="I49" s="195">
        <f>F49</f>
        <v>0</v>
      </c>
    </row>
    <row r="50" spans="1:9" s="3" customFormat="1" ht="15.75" customHeight="1" x14ac:dyDescent="0.2">
      <c r="A50" s="306"/>
      <c r="B50" s="308"/>
      <c r="C50" s="10" t="s">
        <v>632</v>
      </c>
      <c r="D50" s="121"/>
      <c r="E50" s="121"/>
      <c r="F50" s="121"/>
      <c r="G50" s="195" t="e">
        <f>D49*100/D50</f>
        <v>#DIV/0!</v>
      </c>
      <c r="H50" s="195" t="e">
        <f>E49*100/E50</f>
        <v>#DIV/0!</v>
      </c>
      <c r="I50" s="195" t="e">
        <f>F49*100/F50</f>
        <v>#DIV/0!</v>
      </c>
    </row>
    <row r="52" spans="1:9" customFormat="1" x14ac:dyDescent="0.25">
      <c r="A52" s="232" t="s">
        <v>1041</v>
      </c>
      <c r="B52" s="232"/>
      <c r="C52" s="32"/>
      <c r="D52" s="33"/>
      <c r="E52" s="34"/>
      <c r="F52" s="34"/>
    </row>
    <row r="53" spans="1:9" customFormat="1" ht="15" x14ac:dyDescent="0.25">
      <c r="A53" s="35"/>
      <c r="B53" s="36" t="s">
        <v>1042</v>
      </c>
      <c r="C53" s="37" t="s">
        <v>1043</v>
      </c>
      <c r="D53" s="37"/>
      <c r="E53" s="34"/>
      <c r="F53" s="34"/>
    </row>
    <row r="54" spans="1:9" customFormat="1" ht="12.75" x14ac:dyDescent="0.2">
      <c r="A54" s="38" t="s">
        <v>1044</v>
      </c>
      <c r="B54" s="39"/>
      <c r="C54" s="35"/>
      <c r="D54" s="35"/>
      <c r="E54" s="34"/>
      <c r="F54" s="34"/>
    </row>
    <row r="55" spans="1:9" customFormat="1" ht="12.75" x14ac:dyDescent="0.2">
      <c r="A55" s="40"/>
      <c r="B55" s="41"/>
      <c r="C55" s="35"/>
      <c r="D55" s="42" t="s">
        <v>1045</v>
      </c>
      <c r="E55" s="34"/>
      <c r="F55" s="34"/>
    </row>
    <row r="56" spans="1:9" customFormat="1" x14ac:dyDescent="0.25">
      <c r="A56" s="232" t="s">
        <v>1046</v>
      </c>
      <c r="B56" s="232"/>
      <c r="C56" s="43"/>
      <c r="D56" s="35"/>
      <c r="E56" s="34"/>
      <c r="F56" s="34"/>
    </row>
    <row r="57" spans="1:9" customFormat="1" ht="15" x14ac:dyDescent="0.25">
      <c r="A57" s="40"/>
      <c r="B57" s="36" t="s">
        <v>1047</v>
      </c>
      <c r="C57" s="37" t="s">
        <v>1043</v>
      </c>
      <c r="D57" s="35"/>
      <c r="E57" s="34"/>
      <c r="F57" s="34"/>
    </row>
  </sheetData>
  <mergeCells count="53">
    <mergeCell ref="A52:B52"/>
    <mergeCell ref="A56:B56"/>
    <mergeCell ref="B42:B43"/>
    <mergeCell ref="A42:A43"/>
    <mergeCell ref="B17:B18"/>
    <mergeCell ref="A21:A22"/>
    <mergeCell ref="B21:B22"/>
    <mergeCell ref="A28:A29"/>
    <mergeCell ref="B28:B29"/>
    <mergeCell ref="A30:A31"/>
    <mergeCell ref="A40:A41"/>
    <mergeCell ref="B40:B41"/>
    <mergeCell ref="B34:B35"/>
    <mergeCell ref="A34:A35"/>
    <mergeCell ref="B44:B45"/>
    <mergeCell ref="A1:B4"/>
    <mergeCell ref="A49:A50"/>
    <mergeCell ref="B49:B50"/>
    <mergeCell ref="A24:A25"/>
    <mergeCell ref="B24:B25"/>
    <mergeCell ref="A26:A27"/>
    <mergeCell ref="B30:B31"/>
    <mergeCell ref="A32:A33"/>
    <mergeCell ref="B32:B33"/>
    <mergeCell ref="A46:A47"/>
    <mergeCell ref="B46:B47"/>
    <mergeCell ref="A36:A37"/>
    <mergeCell ref="B36:B37"/>
    <mergeCell ref="A38:A39"/>
    <mergeCell ref="B38:B39"/>
    <mergeCell ref="A44:A45"/>
    <mergeCell ref="H5:H7"/>
    <mergeCell ref="I5:I7"/>
    <mergeCell ref="A9:A10"/>
    <mergeCell ref="B9:B10"/>
    <mergeCell ref="A11:A12"/>
    <mergeCell ref="B11:B12"/>
    <mergeCell ref="A5:A7"/>
    <mergeCell ref="B5:B7"/>
    <mergeCell ref="C5:C7"/>
    <mergeCell ref="G5:G7"/>
    <mergeCell ref="D5:F5"/>
    <mergeCell ref="H26:H27"/>
    <mergeCell ref="I26:I27"/>
    <mergeCell ref="A13:A14"/>
    <mergeCell ref="B13:B14"/>
    <mergeCell ref="A15:A16"/>
    <mergeCell ref="B15:B16"/>
    <mergeCell ref="A19:A20"/>
    <mergeCell ref="B19:B20"/>
    <mergeCell ref="A17:A18"/>
    <mergeCell ref="B26:B27"/>
    <mergeCell ref="G26:G27"/>
  </mergeCells>
  <phoneticPr fontId="2" type="noConversion"/>
  <printOptions horizontalCentered="1"/>
  <pageMargins left="0" right="0" top="0" bottom="0" header="0.51181102362204722" footer="0.51181102362204722"/>
  <pageSetup paperSize="9"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9"/>
  <sheetViews>
    <sheetView zoomScaleNormal="100" zoomScaleSheetLayoutView="100" workbookViewId="0">
      <selection activeCell="G4" sqref="G4:I6"/>
    </sheetView>
  </sheetViews>
  <sheetFormatPr defaultRowHeight="15.75" x14ac:dyDescent="0.25"/>
  <cols>
    <col min="1" max="1" width="8.5703125" style="45" customWidth="1"/>
    <col min="2" max="2" width="80.28515625" style="82" customWidth="1"/>
    <col min="3" max="3" width="38.85546875" style="46" customWidth="1"/>
    <col min="4" max="6" width="11.7109375" style="45" customWidth="1"/>
    <col min="7" max="7" width="13.5703125" style="45" customWidth="1"/>
    <col min="8" max="8" width="12.5703125" style="45" customWidth="1"/>
    <col min="9" max="9" width="12.42578125" style="45" customWidth="1"/>
    <col min="10" max="10" width="13.5703125" style="45" customWidth="1"/>
    <col min="11" max="16384" width="9.140625" style="45"/>
  </cols>
  <sheetData>
    <row r="1" spans="1:11" ht="12.75" x14ac:dyDescent="0.2">
      <c r="A1" s="320" t="s">
        <v>213</v>
      </c>
      <c r="B1" s="320"/>
      <c r="D1" s="2" t="s">
        <v>1068</v>
      </c>
      <c r="E1" s="2" t="s">
        <v>1066</v>
      </c>
      <c r="F1" s="2" t="s">
        <v>707</v>
      </c>
    </row>
    <row r="2" spans="1:11" ht="12.75" x14ac:dyDescent="0.2">
      <c r="A2" s="320"/>
      <c r="B2" s="320"/>
      <c r="C2" s="101" t="s">
        <v>718</v>
      </c>
      <c r="D2" s="90"/>
      <c r="E2" s="101"/>
      <c r="F2" s="101"/>
    </row>
    <row r="3" spans="1:11" ht="12.75" x14ac:dyDescent="0.2">
      <c r="A3" s="321"/>
      <c r="B3" s="321"/>
      <c r="C3" s="101" t="s">
        <v>487</v>
      </c>
      <c r="D3" s="90"/>
      <c r="E3" s="101"/>
      <c r="F3" s="101"/>
    </row>
    <row r="4" spans="1:11" s="46" customFormat="1" ht="35.25" customHeight="1" x14ac:dyDescent="0.2">
      <c r="A4" s="227" t="s">
        <v>239</v>
      </c>
      <c r="B4" s="227" t="s">
        <v>240</v>
      </c>
      <c r="C4" s="227" t="s">
        <v>37</v>
      </c>
      <c r="D4" s="269" t="s">
        <v>242</v>
      </c>
      <c r="E4" s="270"/>
      <c r="F4" s="271"/>
      <c r="G4" s="212" t="s">
        <v>1069</v>
      </c>
      <c r="H4" s="212" t="s">
        <v>1067</v>
      </c>
      <c r="I4" s="212" t="s">
        <v>709</v>
      </c>
    </row>
    <row r="5" spans="1:11" s="46" customFormat="1" x14ac:dyDescent="0.2">
      <c r="A5" s="227"/>
      <c r="B5" s="227"/>
      <c r="C5" s="228"/>
      <c r="D5" s="208" t="s">
        <v>1068</v>
      </c>
      <c r="E5" s="208" t="s">
        <v>1066</v>
      </c>
      <c r="F5" s="67" t="s">
        <v>707</v>
      </c>
      <c r="G5" s="212"/>
      <c r="H5" s="212"/>
      <c r="I5" s="212"/>
    </row>
    <row r="6" spans="1:11" s="46" customFormat="1" ht="25.5" x14ac:dyDescent="0.2">
      <c r="A6" s="227"/>
      <c r="B6" s="227"/>
      <c r="C6" s="228"/>
      <c r="D6" s="183" t="s">
        <v>243</v>
      </c>
      <c r="E6" s="183" t="s">
        <v>243</v>
      </c>
      <c r="F6" s="183" t="s">
        <v>243</v>
      </c>
      <c r="G6" s="212"/>
      <c r="H6" s="212"/>
      <c r="I6" s="212"/>
    </row>
    <row r="7" spans="1:11" s="46" customFormat="1" ht="12.75" x14ac:dyDescent="0.2">
      <c r="A7" s="10">
        <v>1</v>
      </c>
      <c r="B7" s="10">
        <v>2</v>
      </c>
      <c r="C7" s="10">
        <v>3</v>
      </c>
      <c r="D7" s="51">
        <v>4</v>
      </c>
      <c r="E7" s="8">
        <v>5</v>
      </c>
      <c r="F7" s="51">
        <v>6</v>
      </c>
      <c r="G7" s="31">
        <v>7</v>
      </c>
      <c r="H7" s="51">
        <v>8</v>
      </c>
      <c r="I7" s="31">
        <v>9</v>
      </c>
    </row>
    <row r="8" spans="1:11" ht="25.5" customHeight="1" x14ac:dyDescent="0.2">
      <c r="A8" s="322" t="s">
        <v>214</v>
      </c>
      <c r="B8" s="235" t="s">
        <v>215</v>
      </c>
      <c r="C8" s="47" t="s">
        <v>765</v>
      </c>
      <c r="D8" s="66"/>
      <c r="E8" s="66"/>
      <c r="F8" s="66"/>
      <c r="G8" s="196">
        <f>D8</f>
        <v>0</v>
      </c>
      <c r="H8" s="196">
        <f>E8</f>
        <v>0</v>
      </c>
      <c r="I8" s="196">
        <f>F8</f>
        <v>0</v>
      </c>
      <c r="K8" s="3"/>
    </row>
    <row r="9" spans="1:11" ht="38.25" x14ac:dyDescent="0.2">
      <c r="A9" s="323"/>
      <c r="B9" s="236"/>
      <c r="C9" s="47" t="s">
        <v>764</v>
      </c>
      <c r="D9" s="66"/>
      <c r="E9" s="66"/>
      <c r="F9" s="66"/>
      <c r="G9" s="196" t="e">
        <f>D8*100/D9</f>
        <v>#DIV/0!</v>
      </c>
      <c r="H9" s="196" t="e">
        <f>E8*100/E9</f>
        <v>#DIV/0!</v>
      </c>
      <c r="I9" s="196" t="e">
        <f>F8*100/F9</f>
        <v>#DIV/0!</v>
      </c>
    </row>
    <row r="10" spans="1:11" x14ac:dyDescent="0.2">
      <c r="A10" s="322" t="s">
        <v>216</v>
      </c>
      <c r="B10" s="235" t="s">
        <v>217</v>
      </c>
      <c r="C10" s="47" t="s">
        <v>33</v>
      </c>
      <c r="D10" s="66"/>
      <c r="E10" s="66"/>
      <c r="F10" s="66"/>
      <c r="G10" s="196">
        <f>D10</f>
        <v>0</v>
      </c>
      <c r="H10" s="196">
        <f>E10</f>
        <v>0</v>
      </c>
      <c r="I10" s="196">
        <f>F10</f>
        <v>0</v>
      </c>
    </row>
    <row r="11" spans="1:11" ht="38.25" x14ac:dyDescent="0.2">
      <c r="A11" s="323"/>
      <c r="B11" s="236"/>
      <c r="C11" s="47" t="s">
        <v>764</v>
      </c>
      <c r="D11" s="66"/>
      <c r="E11" s="66"/>
      <c r="F11" s="66"/>
      <c r="G11" s="196" t="e">
        <f>D10*100/D11</f>
        <v>#DIV/0!</v>
      </c>
      <c r="H11" s="196" t="e">
        <f>E10*100/E11</f>
        <v>#DIV/0!</v>
      </c>
      <c r="I11" s="196" t="e">
        <f>F10*100/F11</f>
        <v>#DIV/0!</v>
      </c>
    </row>
    <row r="12" spans="1:11" ht="18.75" customHeight="1" x14ac:dyDescent="0.2">
      <c r="A12" s="324" t="s">
        <v>218</v>
      </c>
      <c r="B12" s="326" t="s">
        <v>219</v>
      </c>
      <c r="C12" s="129" t="s">
        <v>31</v>
      </c>
      <c r="D12" s="65"/>
      <c r="E12" s="66"/>
      <c r="F12" s="65"/>
      <c r="G12" s="196">
        <f>D12</f>
        <v>0</v>
      </c>
      <c r="H12" s="196">
        <f>E12</f>
        <v>0</v>
      </c>
      <c r="I12" s="196">
        <f>F12</f>
        <v>0</v>
      </c>
    </row>
    <row r="13" spans="1:11" ht="18.75" customHeight="1" x14ac:dyDescent="0.2">
      <c r="A13" s="325"/>
      <c r="B13" s="327"/>
      <c r="C13" s="47" t="s">
        <v>766</v>
      </c>
      <c r="D13" s="66" t="s">
        <v>711</v>
      </c>
      <c r="E13" s="66" t="s">
        <v>711</v>
      </c>
      <c r="F13" s="66" t="s">
        <v>711</v>
      </c>
      <c r="G13" s="196" t="e">
        <f>D12*100000/D2</f>
        <v>#DIV/0!</v>
      </c>
      <c r="H13" s="196" t="e">
        <f>E12*100000/E2</f>
        <v>#DIV/0!</v>
      </c>
      <c r="I13" s="196" t="e">
        <f>F12*100000/F2</f>
        <v>#DIV/0!</v>
      </c>
    </row>
    <row r="14" spans="1:11" ht="18.75" customHeight="1" x14ac:dyDescent="0.2">
      <c r="A14" s="324" t="s">
        <v>220</v>
      </c>
      <c r="B14" s="326" t="s">
        <v>221</v>
      </c>
      <c r="C14" s="129" t="s">
        <v>31</v>
      </c>
      <c r="D14" s="65"/>
      <c r="E14" s="66"/>
      <c r="F14" s="65"/>
      <c r="G14" s="196">
        <f>D14</f>
        <v>0</v>
      </c>
      <c r="H14" s="196">
        <f>E14</f>
        <v>0</v>
      </c>
      <c r="I14" s="196">
        <f>F14</f>
        <v>0</v>
      </c>
    </row>
    <row r="15" spans="1:11" ht="18.75" customHeight="1" x14ac:dyDescent="0.2">
      <c r="A15" s="325"/>
      <c r="B15" s="327"/>
      <c r="C15" s="47" t="s">
        <v>766</v>
      </c>
      <c r="D15" s="66" t="s">
        <v>711</v>
      </c>
      <c r="E15" s="66" t="s">
        <v>711</v>
      </c>
      <c r="F15" s="66" t="s">
        <v>711</v>
      </c>
      <c r="G15" s="196" t="e">
        <f>D14*100000/D2</f>
        <v>#DIV/0!</v>
      </c>
      <c r="H15" s="196" t="e">
        <f>E14*100000/E2</f>
        <v>#DIV/0!</v>
      </c>
      <c r="I15" s="196" t="e">
        <f>F14*100000/F2</f>
        <v>#DIV/0!</v>
      </c>
    </row>
    <row r="16" spans="1:11" x14ac:dyDescent="0.2">
      <c r="A16" s="322" t="s">
        <v>222</v>
      </c>
      <c r="B16" s="222" t="s">
        <v>223</v>
      </c>
      <c r="C16" s="129" t="s">
        <v>31</v>
      </c>
      <c r="D16" s="66"/>
      <c r="E16" s="66"/>
      <c r="F16" s="66"/>
      <c r="G16" s="196">
        <f>D16</f>
        <v>0</v>
      </c>
      <c r="H16" s="196">
        <f>E16</f>
        <v>0</v>
      </c>
      <c r="I16" s="196">
        <f>F16</f>
        <v>0</v>
      </c>
    </row>
    <row r="17" spans="1:10" ht="38.25" x14ac:dyDescent="0.2">
      <c r="A17" s="323"/>
      <c r="B17" s="223"/>
      <c r="C17" s="47" t="s">
        <v>767</v>
      </c>
      <c r="D17" s="66"/>
      <c r="E17" s="66"/>
      <c r="F17" s="66"/>
      <c r="G17" s="196" t="e">
        <f>D16*100/D17</f>
        <v>#DIV/0!</v>
      </c>
      <c r="H17" s="196" t="e">
        <f>E16*100/E17</f>
        <v>#DIV/0!</v>
      </c>
      <c r="I17" s="196" t="e">
        <f>F16*100/F17</f>
        <v>#DIV/0!</v>
      </c>
    </row>
    <row r="18" spans="1:10" x14ac:dyDescent="0.2">
      <c r="A18" s="322" t="s">
        <v>224</v>
      </c>
      <c r="B18" s="222" t="s">
        <v>225</v>
      </c>
      <c r="C18" s="47" t="s">
        <v>31</v>
      </c>
      <c r="D18" s="66"/>
      <c r="E18" s="66"/>
      <c r="F18" s="66"/>
      <c r="G18" s="196">
        <f>D18</f>
        <v>0</v>
      </c>
      <c r="H18" s="196">
        <f>E18</f>
        <v>0</v>
      </c>
      <c r="I18" s="196">
        <f>F18</f>
        <v>0</v>
      </c>
    </row>
    <row r="19" spans="1:10" ht="38.25" x14ac:dyDescent="0.2">
      <c r="A19" s="323"/>
      <c r="B19" s="223"/>
      <c r="C19" s="47" t="s">
        <v>768</v>
      </c>
      <c r="D19" s="66"/>
      <c r="E19" s="66"/>
      <c r="F19" s="66"/>
      <c r="G19" s="196" t="e">
        <f>D18*100/D19</f>
        <v>#DIV/0!</v>
      </c>
      <c r="H19" s="196" t="e">
        <f>E18*100/E19</f>
        <v>#DIV/0!</v>
      </c>
      <c r="I19" s="196" t="e">
        <f>F18*100/F19</f>
        <v>#DIV/0!</v>
      </c>
    </row>
    <row r="20" spans="1:10" x14ac:dyDescent="0.2">
      <c r="A20" s="322" t="s">
        <v>226</v>
      </c>
      <c r="B20" s="222" t="s">
        <v>227</v>
      </c>
      <c r="C20" s="47" t="s">
        <v>31</v>
      </c>
      <c r="D20" s="66"/>
      <c r="E20" s="66"/>
      <c r="F20" s="66"/>
      <c r="G20" s="196">
        <f>D20</f>
        <v>0</v>
      </c>
      <c r="H20" s="196">
        <f>E20</f>
        <v>0</v>
      </c>
      <c r="I20" s="196">
        <f>F20</f>
        <v>0</v>
      </c>
    </row>
    <row r="21" spans="1:10" ht="38.25" x14ac:dyDescent="0.2">
      <c r="A21" s="323"/>
      <c r="B21" s="223"/>
      <c r="C21" s="47" t="s">
        <v>769</v>
      </c>
      <c r="D21" s="66"/>
      <c r="E21" s="66"/>
      <c r="F21" s="66"/>
      <c r="G21" s="196" t="e">
        <f>D20*100/D21</f>
        <v>#DIV/0!</v>
      </c>
      <c r="H21" s="196" t="e">
        <f>E20*100/E21</f>
        <v>#DIV/0!</v>
      </c>
      <c r="I21" s="196" t="e">
        <f>F20*100/F21</f>
        <v>#DIV/0!</v>
      </c>
    </row>
    <row r="22" spans="1:10" ht="18" customHeight="1" x14ac:dyDescent="0.2">
      <c r="A22" s="322" t="s">
        <v>228</v>
      </c>
      <c r="B22" s="222" t="s">
        <v>229</v>
      </c>
      <c r="C22" s="47" t="s">
        <v>31</v>
      </c>
      <c r="D22" s="66"/>
      <c r="E22" s="66"/>
      <c r="F22" s="66"/>
      <c r="G22" s="196">
        <f>D22</f>
        <v>0</v>
      </c>
      <c r="H22" s="196">
        <f>E22</f>
        <v>0</v>
      </c>
      <c r="I22" s="196">
        <f>F22</f>
        <v>0</v>
      </c>
    </row>
    <row r="23" spans="1:10" ht="23.25" customHeight="1" x14ac:dyDescent="0.2">
      <c r="A23" s="323"/>
      <c r="B23" s="223"/>
      <c r="C23" s="47" t="s">
        <v>770</v>
      </c>
      <c r="D23" s="66"/>
      <c r="E23" s="66"/>
      <c r="F23" s="66"/>
      <c r="G23" s="196" t="e">
        <f>D22*100/D23</f>
        <v>#DIV/0!</v>
      </c>
      <c r="H23" s="196" t="e">
        <f>E22*100/E23</f>
        <v>#DIV/0!</v>
      </c>
      <c r="I23" s="196" t="e">
        <f>F22*100/F23</f>
        <v>#DIV/0!</v>
      </c>
    </row>
    <row r="24" spans="1:10" ht="20.25" customHeight="1" x14ac:dyDescent="0.3">
      <c r="A24" s="322" t="s">
        <v>230</v>
      </c>
      <c r="B24" s="222" t="s">
        <v>636</v>
      </c>
      <c r="C24" s="47" t="s">
        <v>31</v>
      </c>
      <c r="D24" s="66"/>
      <c r="E24" s="66"/>
      <c r="F24" s="66"/>
      <c r="G24" s="196">
        <f>D24</f>
        <v>0</v>
      </c>
      <c r="H24" s="196">
        <f>E24</f>
        <v>0</v>
      </c>
      <c r="I24" s="196">
        <f>F24</f>
        <v>0</v>
      </c>
      <c r="J24" s="54"/>
    </row>
    <row r="25" spans="1:10" ht="25.5" x14ac:dyDescent="0.3">
      <c r="A25" s="323"/>
      <c r="B25" s="223"/>
      <c r="C25" s="130" t="s">
        <v>771</v>
      </c>
      <c r="D25" s="66"/>
      <c r="E25" s="66"/>
      <c r="F25" s="66"/>
      <c r="G25" s="196" t="e">
        <f>D24*100/D25</f>
        <v>#DIV/0!</v>
      </c>
      <c r="H25" s="196" t="e">
        <f>E24*100/E25</f>
        <v>#DIV/0!</v>
      </c>
      <c r="I25" s="196" t="e">
        <f>F24*100/F25</f>
        <v>#DIV/0!</v>
      </c>
      <c r="J25" s="54"/>
    </row>
    <row r="26" spans="1:10" ht="17.25" customHeight="1" x14ac:dyDescent="0.3">
      <c r="A26" s="322" t="s">
        <v>231</v>
      </c>
      <c r="B26" s="222" t="s">
        <v>232</v>
      </c>
      <c r="C26" s="130" t="s">
        <v>31</v>
      </c>
      <c r="D26" s="66"/>
      <c r="E26" s="66"/>
      <c r="F26" s="66"/>
      <c r="G26" s="196">
        <f>D26</f>
        <v>0</v>
      </c>
      <c r="H26" s="196">
        <f>E26</f>
        <v>0</v>
      </c>
      <c r="I26" s="196">
        <f>F26</f>
        <v>0</v>
      </c>
      <c r="J26" s="54"/>
    </row>
    <row r="27" spans="1:10" ht="25.5" customHeight="1" x14ac:dyDescent="0.3">
      <c r="A27" s="323"/>
      <c r="B27" s="223"/>
      <c r="C27" s="47" t="s">
        <v>770</v>
      </c>
      <c r="D27" s="66"/>
      <c r="E27" s="66"/>
      <c r="F27" s="66"/>
      <c r="G27" s="196" t="e">
        <f>D26*100/D27</f>
        <v>#DIV/0!</v>
      </c>
      <c r="H27" s="196" t="e">
        <f>E26*100/E27</f>
        <v>#DIV/0!</v>
      </c>
      <c r="I27" s="196" t="e">
        <f>F26*100/F27</f>
        <v>#DIV/0!</v>
      </c>
      <c r="J27" s="54"/>
    </row>
    <row r="28" spans="1:10" ht="16.5" customHeight="1" x14ac:dyDescent="0.2">
      <c r="A28" s="322" t="s">
        <v>233</v>
      </c>
      <c r="B28" s="222" t="s">
        <v>234</v>
      </c>
      <c r="C28" s="130" t="s">
        <v>31</v>
      </c>
      <c r="D28" s="66"/>
      <c r="E28" s="66"/>
      <c r="F28" s="66"/>
      <c r="G28" s="196">
        <f>D28</f>
        <v>0</v>
      </c>
      <c r="H28" s="196">
        <f>E28</f>
        <v>0</v>
      </c>
      <c r="I28" s="196">
        <f>F28</f>
        <v>0</v>
      </c>
    </row>
    <row r="29" spans="1:10" ht="24.75" customHeight="1" x14ac:dyDescent="0.2">
      <c r="A29" s="323"/>
      <c r="B29" s="223"/>
      <c r="C29" s="130" t="s">
        <v>771</v>
      </c>
      <c r="D29" s="66"/>
      <c r="E29" s="66"/>
      <c r="F29" s="66"/>
      <c r="G29" s="196" t="e">
        <f>D28*100/D29</f>
        <v>#DIV/0!</v>
      </c>
      <c r="H29" s="196" t="e">
        <f>E28*100/E29</f>
        <v>#DIV/0!</v>
      </c>
      <c r="I29" s="196" t="e">
        <f>F28*100/F29</f>
        <v>#DIV/0!</v>
      </c>
    </row>
    <row r="30" spans="1:10" ht="25.5" x14ac:dyDescent="0.2">
      <c r="A30" s="128" t="s">
        <v>543</v>
      </c>
      <c r="B30" s="122" t="s">
        <v>235</v>
      </c>
      <c r="C30" s="47" t="s">
        <v>633</v>
      </c>
      <c r="D30" s="66"/>
      <c r="E30" s="66"/>
      <c r="F30" s="66"/>
      <c r="G30" s="196" t="e">
        <f>D30*100000/D3</f>
        <v>#DIV/0!</v>
      </c>
      <c r="H30" s="196" t="e">
        <f t="shared" ref="H30:I30" si="0">E30*100000/E3</f>
        <v>#DIV/0!</v>
      </c>
      <c r="I30" s="196" t="e">
        <f t="shared" si="0"/>
        <v>#DIV/0!</v>
      </c>
    </row>
    <row r="31" spans="1:10" ht="25.5" x14ac:dyDescent="0.2">
      <c r="A31" s="128" t="s">
        <v>544</v>
      </c>
      <c r="B31" s="123" t="s">
        <v>236</v>
      </c>
      <c r="C31" s="47" t="s">
        <v>634</v>
      </c>
      <c r="D31" s="66"/>
      <c r="E31" s="66"/>
      <c r="F31" s="66"/>
      <c r="G31" s="196" t="e">
        <f>D31*100000/D3</f>
        <v>#DIV/0!</v>
      </c>
      <c r="H31" s="196" t="e">
        <f t="shared" ref="H31:I31" si="1">E31*100000/E3</f>
        <v>#DIV/0!</v>
      </c>
      <c r="I31" s="196" t="e">
        <f t="shared" si="1"/>
        <v>#DIV/0!</v>
      </c>
    </row>
    <row r="32" spans="1:10" ht="25.5" x14ac:dyDescent="0.2">
      <c r="A32" s="68" t="s">
        <v>237</v>
      </c>
      <c r="B32" s="124" t="s">
        <v>238</v>
      </c>
      <c r="C32" s="129" t="s">
        <v>635</v>
      </c>
      <c r="D32" s="66"/>
      <c r="E32" s="66"/>
      <c r="F32" s="66"/>
      <c r="G32" s="196" t="e">
        <f>D32*100000/D3</f>
        <v>#DIV/0!</v>
      </c>
      <c r="H32" s="196" t="e">
        <f t="shared" ref="H32:I32" si="2">E32*100000/E3</f>
        <v>#DIV/0!</v>
      </c>
      <c r="I32" s="196" t="e">
        <f t="shared" si="2"/>
        <v>#DIV/0!</v>
      </c>
    </row>
    <row r="33" spans="1:7" ht="18.75" x14ac:dyDescent="0.2">
      <c r="A33" s="125"/>
      <c r="B33" s="21"/>
      <c r="C33" s="22"/>
      <c r="D33" s="126"/>
      <c r="E33" s="127"/>
      <c r="F33" s="127"/>
      <c r="G33" s="127"/>
    </row>
    <row r="34" spans="1:7" customFormat="1" x14ac:dyDescent="0.25">
      <c r="A34" s="232" t="s">
        <v>1041</v>
      </c>
      <c r="B34" s="232"/>
      <c r="C34" s="32"/>
      <c r="D34" s="33"/>
      <c r="E34" s="34"/>
      <c r="F34" s="34"/>
    </row>
    <row r="35" spans="1:7" customFormat="1" ht="15" x14ac:dyDescent="0.25">
      <c r="A35" s="35"/>
      <c r="B35" s="36" t="s">
        <v>1042</v>
      </c>
      <c r="C35" s="37" t="s">
        <v>1043</v>
      </c>
      <c r="D35" s="37"/>
      <c r="E35" s="34"/>
      <c r="F35" s="34"/>
    </row>
    <row r="36" spans="1:7" customFormat="1" ht="12.75" x14ac:dyDescent="0.2">
      <c r="A36" s="38" t="s">
        <v>1044</v>
      </c>
      <c r="B36" s="39"/>
      <c r="C36" s="35"/>
      <c r="D36" s="35"/>
      <c r="E36" s="34"/>
      <c r="F36" s="34"/>
    </row>
    <row r="37" spans="1:7" customFormat="1" ht="12.75" x14ac:dyDescent="0.2">
      <c r="A37" s="40"/>
      <c r="B37" s="41"/>
      <c r="C37" s="35"/>
      <c r="D37" s="42" t="s">
        <v>1045</v>
      </c>
      <c r="E37" s="34"/>
      <c r="F37" s="34"/>
    </row>
    <row r="38" spans="1:7" customFormat="1" x14ac:dyDescent="0.25">
      <c r="A38" s="232" t="s">
        <v>1046</v>
      </c>
      <c r="B38" s="232"/>
      <c r="C38" s="43"/>
      <c r="D38" s="35"/>
      <c r="E38" s="34"/>
      <c r="F38" s="34"/>
    </row>
    <row r="39" spans="1:7" customFormat="1" ht="15" x14ac:dyDescent="0.25">
      <c r="A39" s="40"/>
      <c r="B39" s="36" t="s">
        <v>1047</v>
      </c>
      <c r="C39" s="37" t="s">
        <v>1043</v>
      </c>
      <c r="D39" s="35"/>
      <c r="E39" s="34"/>
      <c r="F39" s="34"/>
    </row>
  </sheetData>
  <mergeCells count="32">
    <mergeCell ref="A34:B34"/>
    <mergeCell ref="A38:B38"/>
    <mergeCell ref="B16:B17"/>
    <mergeCell ref="B18:B19"/>
    <mergeCell ref="A14:A15"/>
    <mergeCell ref="A28:A29"/>
    <mergeCell ref="B28:B29"/>
    <mergeCell ref="B14:B15"/>
    <mergeCell ref="A22:A23"/>
    <mergeCell ref="B22:B23"/>
    <mergeCell ref="A16:A17"/>
    <mergeCell ref="A18:A19"/>
    <mergeCell ref="A24:A25"/>
    <mergeCell ref="B24:B25"/>
    <mergeCell ref="A26:A27"/>
    <mergeCell ref="B26:B27"/>
    <mergeCell ref="A1:B3"/>
    <mergeCell ref="B20:B21"/>
    <mergeCell ref="A20:A21"/>
    <mergeCell ref="I4:I6"/>
    <mergeCell ref="A10:A11"/>
    <mergeCell ref="B10:B11"/>
    <mergeCell ref="A12:A13"/>
    <mergeCell ref="B12:B13"/>
    <mergeCell ref="H4:H6"/>
    <mergeCell ref="C4:C6"/>
    <mergeCell ref="A4:A6"/>
    <mergeCell ref="B8:B9"/>
    <mergeCell ref="D4:F4"/>
    <mergeCell ref="G4:G6"/>
    <mergeCell ref="B4:B6"/>
    <mergeCell ref="A8:A9"/>
  </mergeCells>
  <phoneticPr fontId="2" type="noConversion"/>
  <printOptions horizontalCentered="1"/>
  <pageMargins left="0" right="0" top="0" bottom="0" header="0.51181102362204722" footer="0.51181102362204722"/>
  <pageSetup paperSize="9" scale="7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8"/>
  <sheetViews>
    <sheetView zoomScaleNormal="100" zoomScaleSheetLayoutView="100" workbookViewId="0">
      <selection activeCell="G6" sqref="G6:I8"/>
    </sheetView>
  </sheetViews>
  <sheetFormatPr defaultRowHeight="15.75" x14ac:dyDescent="0.25"/>
  <cols>
    <col min="1" max="1" width="9.140625" style="135"/>
    <col min="2" max="2" width="73.5703125" style="136" customWidth="1"/>
    <col min="3" max="3" width="39.7109375" style="132" customWidth="1"/>
    <col min="4" max="4" width="13.5703125" style="132" customWidth="1"/>
    <col min="5" max="5" width="15" style="132" customWidth="1"/>
    <col min="6" max="6" width="14.85546875" style="132" customWidth="1"/>
    <col min="7" max="7" width="12.28515625" style="132" customWidth="1"/>
    <col min="8" max="8" width="12.42578125" style="132" customWidth="1"/>
    <col min="9" max="9" width="13" style="132" customWidth="1"/>
    <col min="10" max="10" width="10.7109375" style="132" customWidth="1"/>
    <col min="11" max="16384" width="9.140625" style="132"/>
  </cols>
  <sheetData>
    <row r="1" spans="1:9" ht="15" customHeight="1" x14ac:dyDescent="0.2">
      <c r="A1" s="328" t="s">
        <v>1040</v>
      </c>
      <c r="B1" s="328"/>
      <c r="C1" s="46"/>
      <c r="D1" s="2" t="s">
        <v>1068</v>
      </c>
      <c r="E1" s="2" t="s">
        <v>1066</v>
      </c>
      <c r="F1" s="2" t="s">
        <v>707</v>
      </c>
    </row>
    <row r="2" spans="1:9" ht="12.75" x14ac:dyDescent="0.2">
      <c r="A2" s="328"/>
      <c r="B2" s="328"/>
      <c r="C2" s="101" t="s">
        <v>718</v>
      </c>
      <c r="D2" s="90"/>
      <c r="E2" s="101"/>
      <c r="F2" s="101"/>
    </row>
    <row r="3" spans="1:9" ht="15" customHeight="1" x14ac:dyDescent="0.2">
      <c r="A3" s="328"/>
      <c r="B3" s="328"/>
      <c r="C3" s="101" t="s">
        <v>487</v>
      </c>
      <c r="D3" s="90"/>
      <c r="E3" s="101"/>
      <c r="F3" s="101"/>
    </row>
    <row r="4" spans="1:9" ht="21" customHeight="1" x14ac:dyDescent="0.2">
      <c r="A4" s="328"/>
      <c r="B4" s="328"/>
      <c r="C4" s="101" t="s">
        <v>758</v>
      </c>
      <c r="D4" s="90"/>
      <c r="E4" s="101"/>
      <c r="F4" s="101"/>
    </row>
    <row r="5" spans="1:9" ht="15" customHeight="1" x14ac:dyDescent="0.2">
      <c r="A5" s="329"/>
      <c r="B5" s="329"/>
      <c r="C5" s="101" t="s">
        <v>808</v>
      </c>
      <c r="D5" s="90"/>
      <c r="E5" s="101"/>
      <c r="F5" s="101"/>
    </row>
    <row r="6" spans="1:9" s="133" customFormat="1" ht="37.5" customHeight="1" x14ac:dyDescent="0.2">
      <c r="A6" s="330" t="s">
        <v>239</v>
      </c>
      <c r="B6" s="227" t="s">
        <v>240</v>
      </c>
      <c r="C6" s="227" t="s">
        <v>37</v>
      </c>
      <c r="D6" s="269" t="s">
        <v>242</v>
      </c>
      <c r="E6" s="270"/>
      <c r="F6" s="271"/>
      <c r="G6" s="212" t="s">
        <v>1069</v>
      </c>
      <c r="H6" s="212" t="s">
        <v>1067</v>
      </c>
      <c r="I6" s="212" t="s">
        <v>709</v>
      </c>
    </row>
    <row r="7" spans="1:9" s="133" customFormat="1" x14ac:dyDescent="0.2">
      <c r="A7" s="331"/>
      <c r="B7" s="227"/>
      <c r="C7" s="228"/>
      <c r="D7" s="208" t="s">
        <v>1068</v>
      </c>
      <c r="E7" s="208" t="s">
        <v>1066</v>
      </c>
      <c r="F7" s="67" t="s">
        <v>707</v>
      </c>
      <c r="G7" s="212"/>
      <c r="H7" s="212"/>
      <c r="I7" s="212"/>
    </row>
    <row r="8" spans="1:9" s="133" customFormat="1" ht="25.5" x14ac:dyDescent="0.2">
      <c r="A8" s="332"/>
      <c r="B8" s="227"/>
      <c r="C8" s="228"/>
      <c r="D8" s="70" t="s">
        <v>243</v>
      </c>
      <c r="E8" s="70" t="s">
        <v>243</v>
      </c>
      <c r="F8" s="70" t="s">
        <v>243</v>
      </c>
      <c r="G8" s="212"/>
      <c r="H8" s="212"/>
      <c r="I8" s="212"/>
    </row>
    <row r="9" spans="1:9" s="133" customFormat="1" ht="12.75" x14ac:dyDescent="0.2">
      <c r="A9" s="10">
        <v>1</v>
      </c>
      <c r="B9" s="10">
        <v>2</v>
      </c>
      <c r="C9" s="10">
        <v>3</v>
      </c>
      <c r="D9" s="51">
        <v>4</v>
      </c>
      <c r="E9" s="8">
        <v>5</v>
      </c>
      <c r="F9" s="51">
        <v>6</v>
      </c>
      <c r="G9" s="31">
        <v>7</v>
      </c>
      <c r="H9" s="51">
        <v>8</v>
      </c>
      <c r="I9" s="31">
        <v>9</v>
      </c>
    </row>
    <row r="10" spans="1:9" ht="23.25" customHeight="1" x14ac:dyDescent="0.2">
      <c r="A10" s="322" t="s">
        <v>772</v>
      </c>
      <c r="B10" s="222" t="s">
        <v>1054</v>
      </c>
      <c r="C10" s="117" t="s">
        <v>437</v>
      </c>
      <c r="D10" s="30"/>
      <c r="E10" s="30"/>
      <c r="F10" s="30"/>
      <c r="G10" s="196" t="e">
        <f>D10*10000/D2</f>
        <v>#DIV/0!</v>
      </c>
      <c r="H10" s="196" t="e">
        <f>E10*10000/E2</f>
        <v>#DIV/0!</v>
      </c>
      <c r="I10" s="196" t="e">
        <f>F10*10000/F2</f>
        <v>#DIV/0!</v>
      </c>
    </row>
    <row r="11" spans="1:9" ht="23.25" customHeight="1" x14ac:dyDescent="0.2">
      <c r="A11" s="323"/>
      <c r="B11" s="223"/>
      <c r="C11" s="10" t="s">
        <v>413</v>
      </c>
      <c r="D11" s="30"/>
      <c r="E11" s="30"/>
      <c r="F11" s="30"/>
      <c r="G11" s="196" t="e">
        <f>D10*100/D11</f>
        <v>#DIV/0!</v>
      </c>
      <c r="H11" s="196" t="e">
        <f>E10*100/E11</f>
        <v>#DIV/0!</v>
      </c>
      <c r="I11" s="196" t="e">
        <f>F10*100/F11</f>
        <v>#DIV/0!</v>
      </c>
    </row>
    <row r="12" spans="1:9" ht="24.75" customHeight="1" x14ac:dyDescent="0.2">
      <c r="A12" s="322" t="s">
        <v>597</v>
      </c>
      <c r="B12" s="222" t="s">
        <v>1053</v>
      </c>
      <c r="C12" s="117" t="s">
        <v>437</v>
      </c>
      <c r="D12" s="30"/>
      <c r="E12" s="30"/>
      <c r="F12" s="30"/>
      <c r="G12" s="196" t="e">
        <f>D12*10000/D2</f>
        <v>#DIV/0!</v>
      </c>
      <c r="H12" s="196" t="e">
        <f>E12*10000/E2</f>
        <v>#DIV/0!</v>
      </c>
      <c r="I12" s="196" t="e">
        <f>F12*10000/F2</f>
        <v>#DIV/0!</v>
      </c>
    </row>
    <row r="13" spans="1:9" ht="20.25" customHeight="1" x14ac:dyDescent="0.2">
      <c r="A13" s="323"/>
      <c r="B13" s="223"/>
      <c r="C13" s="10" t="s">
        <v>413</v>
      </c>
      <c r="D13" s="30"/>
      <c r="E13" s="30"/>
      <c r="F13" s="30"/>
      <c r="G13" s="196" t="e">
        <f>D12*100/D13</f>
        <v>#DIV/0!</v>
      </c>
      <c r="H13" s="196" t="e">
        <f>E12*100/E13</f>
        <v>#DIV/0!</v>
      </c>
      <c r="I13" s="196" t="e">
        <f>F12*100/F13</f>
        <v>#DIV/0!</v>
      </c>
    </row>
    <row r="14" spans="1:9" ht="26.25" customHeight="1" x14ac:dyDescent="0.2">
      <c r="A14" s="322" t="s">
        <v>773</v>
      </c>
      <c r="B14" s="222" t="s">
        <v>1055</v>
      </c>
      <c r="C14" s="117" t="s">
        <v>437</v>
      </c>
      <c r="D14" s="30"/>
      <c r="E14" s="30"/>
      <c r="F14" s="30"/>
      <c r="G14" s="196" t="e">
        <f>D14*10000/D2</f>
        <v>#DIV/0!</v>
      </c>
      <c r="H14" s="196" t="e">
        <f>E14*10000/E2</f>
        <v>#DIV/0!</v>
      </c>
      <c r="I14" s="196" t="e">
        <f>F14*10000/F2</f>
        <v>#DIV/0!</v>
      </c>
    </row>
    <row r="15" spans="1:9" ht="23.25" customHeight="1" x14ac:dyDescent="0.2">
      <c r="A15" s="323"/>
      <c r="B15" s="223"/>
      <c r="C15" s="10" t="s">
        <v>413</v>
      </c>
      <c r="D15" s="30"/>
      <c r="E15" s="30"/>
      <c r="F15" s="30"/>
      <c r="G15" s="196" t="e">
        <f>D14*100/D15</f>
        <v>#DIV/0!</v>
      </c>
      <c r="H15" s="196" t="e">
        <f>E14*100/E15</f>
        <v>#DIV/0!</v>
      </c>
      <c r="I15" s="196" t="e">
        <f>F14*100/F15</f>
        <v>#DIV/0!</v>
      </c>
    </row>
    <row r="16" spans="1:9" ht="38.25" x14ac:dyDescent="0.2">
      <c r="A16" s="322" t="s">
        <v>774</v>
      </c>
      <c r="B16" s="222" t="s">
        <v>1056</v>
      </c>
      <c r="C16" s="117" t="s">
        <v>796</v>
      </c>
      <c r="D16" s="30"/>
      <c r="E16" s="30"/>
      <c r="F16" s="30"/>
      <c r="G16" s="196" t="e">
        <f>D16*10000/D2</f>
        <v>#DIV/0!</v>
      </c>
      <c r="H16" s="196" t="e">
        <f>E16*10000/E2</f>
        <v>#DIV/0!</v>
      </c>
      <c r="I16" s="196" t="e">
        <f>F16*10000/F2</f>
        <v>#DIV/0!</v>
      </c>
    </row>
    <row r="17" spans="1:9" ht="30" customHeight="1" x14ac:dyDescent="0.2">
      <c r="A17" s="323"/>
      <c r="B17" s="223"/>
      <c r="C17" s="117" t="s">
        <v>793</v>
      </c>
      <c r="D17" s="30"/>
      <c r="E17" s="30"/>
      <c r="F17" s="30"/>
      <c r="G17" s="196" t="e">
        <f>D16*100/D17</f>
        <v>#DIV/0!</v>
      </c>
      <c r="H17" s="196" t="e">
        <f>E16*100/E17</f>
        <v>#DIV/0!</v>
      </c>
      <c r="I17" s="196" t="e">
        <f>F16*100/F17</f>
        <v>#DIV/0!</v>
      </c>
    </row>
    <row r="18" spans="1:9" ht="27" customHeight="1" x14ac:dyDescent="0.2">
      <c r="A18" s="322" t="s">
        <v>598</v>
      </c>
      <c r="B18" s="222" t="s">
        <v>1057</v>
      </c>
      <c r="C18" s="117" t="s">
        <v>437</v>
      </c>
      <c r="D18" s="30"/>
      <c r="E18" s="30"/>
      <c r="F18" s="30"/>
      <c r="G18" s="196">
        <f>D18</f>
        <v>0</v>
      </c>
      <c r="H18" s="196">
        <f>E18</f>
        <v>0</v>
      </c>
      <c r="I18" s="196">
        <f>F18</f>
        <v>0</v>
      </c>
    </row>
    <row r="19" spans="1:9" ht="36.75" customHeight="1" x14ac:dyDescent="0.2">
      <c r="A19" s="323"/>
      <c r="B19" s="223"/>
      <c r="C19" s="10" t="s">
        <v>797</v>
      </c>
      <c r="D19" s="30"/>
      <c r="E19" s="30"/>
      <c r="F19" s="30"/>
      <c r="G19" s="196" t="e">
        <f>D18*100/D19</f>
        <v>#DIV/0!</v>
      </c>
      <c r="H19" s="196" t="e">
        <f>E18*100/E19</f>
        <v>#DIV/0!</v>
      </c>
      <c r="I19" s="196" t="e">
        <f>F18*100/F19</f>
        <v>#DIV/0!</v>
      </c>
    </row>
    <row r="20" spans="1:9" ht="25.5" x14ac:dyDescent="0.2">
      <c r="A20" s="322" t="s">
        <v>775</v>
      </c>
      <c r="B20" s="222" t="s">
        <v>776</v>
      </c>
      <c r="C20" s="10" t="s">
        <v>799</v>
      </c>
      <c r="D20" s="30"/>
      <c r="E20" s="30"/>
      <c r="F20" s="30"/>
      <c r="G20" s="196">
        <f>D20</f>
        <v>0</v>
      </c>
      <c r="H20" s="196">
        <f>E20</f>
        <v>0</v>
      </c>
      <c r="I20" s="196">
        <f>F20</f>
        <v>0</v>
      </c>
    </row>
    <row r="21" spans="1:9" ht="27.75" customHeight="1" x14ac:dyDescent="0.2">
      <c r="A21" s="323"/>
      <c r="B21" s="223"/>
      <c r="C21" s="10" t="s">
        <v>798</v>
      </c>
      <c r="D21" s="30"/>
      <c r="E21" s="30"/>
      <c r="F21" s="30"/>
      <c r="G21" s="196" t="e">
        <f>D20*100/D21</f>
        <v>#DIV/0!</v>
      </c>
      <c r="H21" s="196" t="e">
        <f>E20*100/E21</f>
        <v>#DIV/0!</v>
      </c>
      <c r="I21" s="196" t="e">
        <f>F20*100/F21</f>
        <v>#DIV/0!</v>
      </c>
    </row>
    <row r="22" spans="1:9" ht="25.5" x14ac:dyDescent="0.2">
      <c r="A22" s="322" t="s">
        <v>599</v>
      </c>
      <c r="B22" s="222" t="s">
        <v>777</v>
      </c>
      <c r="C22" s="10" t="s">
        <v>800</v>
      </c>
      <c r="D22" s="30"/>
      <c r="E22" s="30"/>
      <c r="F22" s="30"/>
      <c r="G22" s="196">
        <f>D22</f>
        <v>0</v>
      </c>
      <c r="H22" s="196">
        <f>E22</f>
        <v>0</v>
      </c>
      <c r="I22" s="196">
        <f>F22</f>
        <v>0</v>
      </c>
    </row>
    <row r="23" spans="1:9" ht="28.5" customHeight="1" x14ac:dyDescent="0.2">
      <c r="A23" s="323"/>
      <c r="B23" s="223"/>
      <c r="C23" s="10" t="s">
        <v>799</v>
      </c>
      <c r="D23" s="30"/>
      <c r="E23" s="30"/>
      <c r="F23" s="30"/>
      <c r="G23" s="196" t="e">
        <f>D22*100/D23</f>
        <v>#DIV/0!</v>
      </c>
      <c r="H23" s="196" t="e">
        <f>E22*100/E23</f>
        <v>#DIV/0!</v>
      </c>
      <c r="I23" s="196" t="e">
        <f>F22*100/F23</f>
        <v>#DIV/0!</v>
      </c>
    </row>
    <row r="24" spans="1:9" ht="20.25" customHeight="1" x14ac:dyDescent="0.2">
      <c r="A24" s="322" t="s">
        <v>778</v>
      </c>
      <c r="B24" s="222" t="s">
        <v>779</v>
      </c>
      <c r="C24" s="10" t="s">
        <v>33</v>
      </c>
      <c r="D24" s="30"/>
      <c r="E24" s="30"/>
      <c r="F24" s="30"/>
      <c r="G24" s="196">
        <f>D24</f>
        <v>0</v>
      </c>
      <c r="H24" s="196">
        <f>E24</f>
        <v>0</v>
      </c>
      <c r="I24" s="196">
        <f>F24</f>
        <v>0</v>
      </c>
    </row>
    <row r="25" spans="1:9" ht="39" customHeight="1" x14ac:dyDescent="0.2">
      <c r="A25" s="323"/>
      <c r="B25" s="223"/>
      <c r="C25" s="10" t="s">
        <v>801</v>
      </c>
      <c r="D25" s="30"/>
      <c r="E25" s="30"/>
      <c r="F25" s="30"/>
      <c r="G25" s="196" t="e">
        <f>D24*100/D25</f>
        <v>#DIV/0!</v>
      </c>
      <c r="H25" s="196" t="e">
        <f>E24*100/E25</f>
        <v>#DIV/0!</v>
      </c>
      <c r="I25" s="196" t="e">
        <f>F24*100/F25</f>
        <v>#DIV/0!</v>
      </c>
    </row>
    <row r="26" spans="1:9" ht="23.25" customHeight="1" x14ac:dyDescent="0.2">
      <c r="A26" s="322" t="s">
        <v>619</v>
      </c>
      <c r="B26" s="222" t="s">
        <v>780</v>
      </c>
      <c r="C26" s="10" t="s">
        <v>432</v>
      </c>
      <c r="D26" s="30"/>
      <c r="E26" s="30"/>
      <c r="F26" s="30"/>
      <c r="G26" s="333" t="e">
        <f>D26/D27</f>
        <v>#DIV/0!</v>
      </c>
      <c r="H26" s="333" t="e">
        <f>E26/E27</f>
        <v>#DIV/0!</v>
      </c>
      <c r="I26" s="333" t="e">
        <f>F26/F27</f>
        <v>#DIV/0!</v>
      </c>
    </row>
    <row r="27" spans="1:9" ht="15.75" customHeight="1" x14ac:dyDescent="0.2">
      <c r="A27" s="323"/>
      <c r="B27" s="223"/>
      <c r="C27" s="10" t="s">
        <v>440</v>
      </c>
      <c r="D27" s="30"/>
      <c r="E27" s="30"/>
      <c r="F27" s="30"/>
      <c r="G27" s="334"/>
      <c r="H27" s="334"/>
      <c r="I27" s="334"/>
    </row>
    <row r="28" spans="1:9" ht="22.5" customHeight="1" x14ac:dyDescent="0.2">
      <c r="A28" s="322" t="s">
        <v>781</v>
      </c>
      <c r="B28" s="222" t="s">
        <v>782</v>
      </c>
      <c r="C28" s="10" t="s">
        <v>34</v>
      </c>
      <c r="D28" s="30"/>
      <c r="E28" s="30"/>
      <c r="F28" s="30"/>
      <c r="G28" s="196">
        <f>D28</f>
        <v>0</v>
      </c>
      <c r="H28" s="196">
        <f>E28</f>
        <v>0</v>
      </c>
      <c r="I28" s="196">
        <f>F28</f>
        <v>0</v>
      </c>
    </row>
    <row r="29" spans="1:9" ht="26.25" customHeight="1" x14ac:dyDescent="0.2">
      <c r="A29" s="323"/>
      <c r="B29" s="223"/>
      <c r="C29" s="10" t="s">
        <v>802</v>
      </c>
      <c r="D29" s="30"/>
      <c r="E29" s="30"/>
      <c r="F29" s="30"/>
      <c r="G29" s="196" t="e">
        <f>D28*100/D29</f>
        <v>#DIV/0!</v>
      </c>
      <c r="H29" s="196" t="e">
        <f>E28*100/E29</f>
        <v>#DIV/0!</v>
      </c>
      <c r="I29" s="196" t="e">
        <f>F28*100/F29</f>
        <v>#DIV/0!</v>
      </c>
    </row>
    <row r="30" spans="1:9" s="134" customFormat="1" ht="21.75" customHeight="1" x14ac:dyDescent="0.2">
      <c r="A30" s="322" t="s">
        <v>693</v>
      </c>
      <c r="B30" s="222" t="s">
        <v>783</v>
      </c>
      <c r="C30" s="10" t="s">
        <v>803</v>
      </c>
      <c r="D30" s="30"/>
      <c r="E30" s="30"/>
      <c r="F30" s="30"/>
      <c r="G30" s="196">
        <f>D30</f>
        <v>0</v>
      </c>
      <c r="H30" s="196">
        <f>E30</f>
        <v>0</v>
      </c>
      <c r="I30" s="196">
        <f>F30</f>
        <v>0</v>
      </c>
    </row>
    <row r="31" spans="1:9" s="134" customFormat="1" ht="24.75" customHeight="1" x14ac:dyDescent="0.2">
      <c r="A31" s="323"/>
      <c r="B31" s="223"/>
      <c r="C31" s="10" t="s">
        <v>804</v>
      </c>
      <c r="D31" s="30"/>
      <c r="E31" s="30"/>
      <c r="F31" s="30"/>
      <c r="G31" s="196" t="e">
        <f>D30*100/D31</f>
        <v>#DIV/0!</v>
      </c>
      <c r="H31" s="196" t="e">
        <f>E30*100/E31</f>
        <v>#DIV/0!</v>
      </c>
      <c r="I31" s="196" t="e">
        <f>F30*100/F31</f>
        <v>#DIV/0!</v>
      </c>
    </row>
    <row r="32" spans="1:9" ht="34.5" customHeight="1" x14ac:dyDescent="0.2">
      <c r="A32" s="322" t="s">
        <v>784</v>
      </c>
      <c r="B32" s="222" t="s">
        <v>785</v>
      </c>
      <c r="C32" s="10" t="s">
        <v>805</v>
      </c>
      <c r="D32" s="30"/>
      <c r="E32" s="30"/>
      <c r="F32" s="30"/>
      <c r="G32" s="196">
        <f>D32</f>
        <v>0</v>
      </c>
      <c r="H32" s="196">
        <f>E32</f>
        <v>0</v>
      </c>
      <c r="I32" s="196">
        <f>F32</f>
        <v>0</v>
      </c>
    </row>
    <row r="33" spans="1:9" ht="27.75" customHeight="1" x14ac:dyDescent="0.2">
      <c r="A33" s="323"/>
      <c r="B33" s="223"/>
      <c r="C33" s="10" t="s">
        <v>806</v>
      </c>
      <c r="D33" s="30"/>
      <c r="E33" s="30"/>
      <c r="F33" s="30"/>
      <c r="G33" s="196" t="e">
        <f>D32*100/D33</f>
        <v>#DIV/0!</v>
      </c>
      <c r="H33" s="196" t="e">
        <f>E32*100/E33</f>
        <v>#DIV/0!</v>
      </c>
      <c r="I33" s="196" t="e">
        <f>F32*100/F33</f>
        <v>#DIV/0!</v>
      </c>
    </row>
    <row r="34" spans="1:9" ht="21.75" customHeight="1" x14ac:dyDescent="0.2">
      <c r="A34" s="322" t="s">
        <v>694</v>
      </c>
      <c r="B34" s="222" t="s">
        <v>786</v>
      </c>
      <c r="C34" s="10" t="s">
        <v>435</v>
      </c>
      <c r="D34" s="30"/>
      <c r="E34" s="30"/>
      <c r="F34" s="30"/>
      <c r="G34" s="196" t="e">
        <f>D34*1000/D4</f>
        <v>#DIV/0!</v>
      </c>
      <c r="H34" s="196" t="e">
        <f t="shared" ref="H34:I34" si="0">E34*1000/E4</f>
        <v>#DIV/0!</v>
      </c>
      <c r="I34" s="196" t="e">
        <f t="shared" si="0"/>
        <v>#DIV/0!</v>
      </c>
    </row>
    <row r="35" spans="1:9" ht="27.75" customHeight="1" x14ac:dyDescent="0.2">
      <c r="A35" s="323"/>
      <c r="B35" s="223"/>
      <c r="C35" s="10" t="s">
        <v>807</v>
      </c>
      <c r="D35" s="30"/>
      <c r="E35" s="30"/>
      <c r="F35" s="30"/>
      <c r="G35" s="196" t="e">
        <f>D34*100/D35</f>
        <v>#DIV/0!</v>
      </c>
      <c r="H35" s="196" t="e">
        <f>E34*100/E35</f>
        <v>#DIV/0!</v>
      </c>
      <c r="I35" s="196" t="e">
        <f>F34*100/F35</f>
        <v>#DIV/0!</v>
      </c>
    </row>
    <row r="36" spans="1:9" ht="18" customHeight="1" x14ac:dyDescent="0.2">
      <c r="A36" s="322" t="s">
        <v>695</v>
      </c>
      <c r="B36" s="222" t="s">
        <v>787</v>
      </c>
      <c r="C36" s="10" t="s">
        <v>436</v>
      </c>
      <c r="D36" s="30"/>
      <c r="E36" s="30"/>
      <c r="F36" s="30"/>
      <c r="G36" s="196" t="e">
        <f>D36*1000/D5</f>
        <v>#DIV/0!</v>
      </c>
      <c r="H36" s="196" t="e">
        <f t="shared" ref="H36:I36" si="1">E36*1000/E5</f>
        <v>#DIV/0!</v>
      </c>
      <c r="I36" s="196" t="e">
        <f t="shared" si="1"/>
        <v>#DIV/0!</v>
      </c>
    </row>
    <row r="37" spans="1:9" ht="24.75" customHeight="1" x14ac:dyDescent="0.2">
      <c r="A37" s="323"/>
      <c r="B37" s="223"/>
      <c r="C37" s="10" t="s">
        <v>427</v>
      </c>
      <c r="D37" s="30"/>
      <c r="E37" s="30"/>
      <c r="F37" s="30"/>
      <c r="G37" s="196" t="e">
        <f>D36*100/D37</f>
        <v>#DIV/0!</v>
      </c>
      <c r="H37" s="196" t="e">
        <f>E36*100/E37</f>
        <v>#DIV/0!</v>
      </c>
      <c r="I37" s="196" t="e">
        <f>F36*100/F37</f>
        <v>#DIV/0!</v>
      </c>
    </row>
    <row r="38" spans="1:9" ht="25.5" x14ac:dyDescent="0.2">
      <c r="A38" s="335" t="s">
        <v>696</v>
      </c>
      <c r="B38" s="222" t="s">
        <v>788</v>
      </c>
      <c r="C38" s="10" t="s">
        <v>809</v>
      </c>
      <c r="D38" s="30"/>
      <c r="E38" s="30"/>
      <c r="F38" s="30"/>
      <c r="G38" s="196" t="e">
        <f>D38*10000/D3</f>
        <v>#DIV/0!</v>
      </c>
      <c r="H38" s="196" t="e">
        <f>E38*10000/E3</f>
        <v>#DIV/0!</v>
      </c>
      <c r="I38" s="196" t="e">
        <f>F38*10000/F3</f>
        <v>#DIV/0!</v>
      </c>
    </row>
    <row r="39" spans="1:9" ht="27.75" customHeight="1" x14ac:dyDescent="0.2">
      <c r="A39" s="336"/>
      <c r="B39" s="223"/>
      <c r="C39" s="10" t="s">
        <v>810</v>
      </c>
      <c r="D39" s="30"/>
      <c r="E39" s="30"/>
      <c r="F39" s="30"/>
      <c r="G39" s="196" t="e">
        <f>D38*100/D39</f>
        <v>#DIV/0!</v>
      </c>
      <c r="H39" s="196" t="e">
        <f>E38*100/E39</f>
        <v>#DIV/0!</v>
      </c>
      <c r="I39" s="196" t="e">
        <f>F38*100/F39</f>
        <v>#DIV/0!</v>
      </c>
    </row>
    <row r="40" spans="1:9" ht="22.5" customHeight="1" x14ac:dyDescent="0.2">
      <c r="A40" s="68" t="s">
        <v>789</v>
      </c>
      <c r="B40" s="124" t="s">
        <v>790</v>
      </c>
      <c r="C40" s="10" t="s">
        <v>34</v>
      </c>
      <c r="D40" s="30"/>
      <c r="E40" s="30"/>
      <c r="F40" s="30"/>
      <c r="G40" s="196" t="e">
        <f t="shared" ref="G40:I41" si="2">D40*100000/D2</f>
        <v>#DIV/0!</v>
      </c>
      <c r="H40" s="196" t="e">
        <f t="shared" si="2"/>
        <v>#DIV/0!</v>
      </c>
      <c r="I40" s="196" t="e">
        <f t="shared" si="2"/>
        <v>#DIV/0!</v>
      </c>
    </row>
    <row r="41" spans="1:9" ht="28.5" customHeight="1" x14ac:dyDescent="0.2">
      <c r="A41" s="68" t="s">
        <v>791</v>
      </c>
      <c r="B41" s="124" t="s">
        <v>792</v>
      </c>
      <c r="C41" s="10" t="s">
        <v>34</v>
      </c>
      <c r="D41" s="30"/>
      <c r="E41" s="30"/>
      <c r="F41" s="30"/>
      <c r="G41" s="196" t="e">
        <f t="shared" si="2"/>
        <v>#DIV/0!</v>
      </c>
      <c r="H41" s="196" t="e">
        <f t="shared" si="2"/>
        <v>#DIV/0!</v>
      </c>
      <c r="I41" s="196" t="e">
        <f t="shared" si="2"/>
        <v>#DIV/0!</v>
      </c>
    </row>
    <row r="43" spans="1:9" customFormat="1" x14ac:dyDescent="0.25">
      <c r="A43" s="232" t="s">
        <v>1041</v>
      </c>
      <c r="B43" s="232"/>
      <c r="C43" s="32"/>
      <c r="D43" s="33"/>
      <c r="E43" s="34"/>
      <c r="F43" s="34"/>
    </row>
    <row r="44" spans="1:9" customFormat="1" ht="15" x14ac:dyDescent="0.25">
      <c r="A44" s="35"/>
      <c r="B44" s="36" t="s">
        <v>1042</v>
      </c>
      <c r="C44" s="37" t="s">
        <v>1043</v>
      </c>
      <c r="D44" s="37"/>
      <c r="E44" s="34"/>
      <c r="F44" s="34"/>
    </row>
    <row r="45" spans="1:9" customFormat="1" ht="12.75" x14ac:dyDescent="0.2">
      <c r="A45" s="38" t="s">
        <v>1044</v>
      </c>
      <c r="B45" s="39"/>
      <c r="C45" s="35"/>
      <c r="D45" s="35"/>
      <c r="E45" s="34"/>
      <c r="F45" s="34"/>
    </row>
    <row r="46" spans="1:9" customFormat="1" ht="12.75" x14ac:dyDescent="0.2">
      <c r="A46" s="40"/>
      <c r="B46" s="41"/>
      <c r="C46" s="35"/>
      <c r="D46" s="42" t="s">
        <v>1045</v>
      </c>
      <c r="E46" s="34"/>
      <c r="F46" s="34"/>
    </row>
    <row r="47" spans="1:9" customFormat="1" x14ac:dyDescent="0.25">
      <c r="A47" s="232" t="s">
        <v>1046</v>
      </c>
      <c r="B47" s="232"/>
      <c r="C47" s="43"/>
      <c r="D47" s="35"/>
      <c r="E47" s="34"/>
      <c r="F47" s="34"/>
    </row>
    <row r="48" spans="1:9" customFormat="1" ht="15" x14ac:dyDescent="0.25">
      <c r="A48" s="40"/>
      <c r="B48" s="36" t="s">
        <v>1047</v>
      </c>
      <c r="C48" s="37" t="s">
        <v>1043</v>
      </c>
      <c r="D48" s="35"/>
      <c r="E48" s="34"/>
      <c r="F48" s="34"/>
    </row>
  </sheetData>
  <mergeCells count="43">
    <mergeCell ref="A43:B43"/>
    <mergeCell ref="A47:B47"/>
    <mergeCell ref="A38:A39"/>
    <mergeCell ref="B38:B39"/>
    <mergeCell ref="A32:A33"/>
    <mergeCell ref="B32:B33"/>
    <mergeCell ref="A34:A35"/>
    <mergeCell ref="B34:B35"/>
    <mergeCell ref="A36:A37"/>
    <mergeCell ref="B36:B37"/>
    <mergeCell ref="G26:G27"/>
    <mergeCell ref="H26:H27"/>
    <mergeCell ref="I26:I27"/>
    <mergeCell ref="A28:A29"/>
    <mergeCell ref="B28:B29"/>
    <mergeCell ref="A30:A31"/>
    <mergeCell ref="B30:B31"/>
    <mergeCell ref="A24:A25"/>
    <mergeCell ref="B24:B25"/>
    <mergeCell ref="A18:A19"/>
    <mergeCell ref="B18:B19"/>
    <mergeCell ref="A20:A21"/>
    <mergeCell ref="B20:B21"/>
    <mergeCell ref="A12:A13"/>
    <mergeCell ref="B12:B13"/>
    <mergeCell ref="A26:A27"/>
    <mergeCell ref="B26:B27"/>
    <mergeCell ref="A22:A23"/>
    <mergeCell ref="B22:B23"/>
    <mergeCell ref="A14:A15"/>
    <mergeCell ref="B14:B15"/>
    <mergeCell ref="A16:A17"/>
    <mergeCell ref="B16:B17"/>
    <mergeCell ref="A1:B5"/>
    <mergeCell ref="I6:I8"/>
    <mergeCell ref="A10:A11"/>
    <mergeCell ref="B10:B11"/>
    <mergeCell ref="A6:A8"/>
    <mergeCell ref="B6:B8"/>
    <mergeCell ref="C6:C8"/>
    <mergeCell ref="D6:F6"/>
    <mergeCell ref="G6:G8"/>
    <mergeCell ref="H6:H8"/>
  </mergeCells>
  <pageMargins left="0.19685039370078741" right="0.19685039370078741" top="0.19685039370078741" bottom="0.19685039370078741" header="0.51181102362204722" footer="0.51181102362204722"/>
  <pageSetup paperSize="9" scale="70" fitToHeight="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52"/>
  <sheetViews>
    <sheetView zoomScaleNormal="100" zoomScaleSheetLayoutView="90" workbookViewId="0">
      <selection activeCell="D34" sqref="D34"/>
    </sheetView>
  </sheetViews>
  <sheetFormatPr defaultRowHeight="15.75" x14ac:dyDescent="0.2"/>
  <cols>
    <col min="1" max="1" width="13.28515625" style="138" customWidth="1"/>
    <col min="2" max="2" width="90.7109375" style="142" customWidth="1"/>
    <col min="3" max="3" width="43.7109375" style="137" customWidth="1"/>
    <col min="4" max="7" width="11.7109375" style="138" customWidth="1"/>
    <col min="8" max="8" width="10.5703125" style="138" customWidth="1"/>
    <col min="9" max="9" width="11" style="138" customWidth="1"/>
    <col min="10" max="16384" width="9.140625" style="138"/>
  </cols>
  <sheetData>
    <row r="1" spans="1:10" ht="15.75" customHeight="1" x14ac:dyDescent="0.2">
      <c r="A1" s="353" t="s">
        <v>1039</v>
      </c>
      <c r="B1" s="353"/>
      <c r="D1" s="2" t="s">
        <v>1068</v>
      </c>
      <c r="E1" s="2" t="s">
        <v>1066</v>
      </c>
      <c r="F1" s="2" t="s">
        <v>707</v>
      </c>
    </row>
    <row r="2" spans="1:10" ht="26.25" customHeight="1" x14ac:dyDescent="0.2">
      <c r="A2" s="354"/>
      <c r="B2" s="354"/>
      <c r="C2" s="101" t="s">
        <v>718</v>
      </c>
      <c r="D2" s="90"/>
      <c r="E2" s="112"/>
      <c r="F2" s="112"/>
    </row>
    <row r="3" spans="1:10" s="137" customFormat="1" ht="37.5" customHeight="1" x14ac:dyDescent="0.2">
      <c r="A3" s="227" t="s">
        <v>239</v>
      </c>
      <c r="B3" s="227" t="s">
        <v>240</v>
      </c>
      <c r="C3" s="227" t="s">
        <v>241</v>
      </c>
      <c r="D3" s="269" t="s">
        <v>242</v>
      </c>
      <c r="E3" s="270"/>
      <c r="F3" s="271"/>
      <c r="G3" s="212" t="s">
        <v>1069</v>
      </c>
      <c r="H3" s="212" t="s">
        <v>1067</v>
      </c>
      <c r="I3" s="212" t="s">
        <v>709</v>
      </c>
    </row>
    <row r="4" spans="1:10" s="137" customFormat="1" x14ac:dyDescent="0.2">
      <c r="A4" s="227"/>
      <c r="B4" s="227"/>
      <c r="C4" s="228"/>
      <c r="D4" s="208" t="s">
        <v>1068</v>
      </c>
      <c r="E4" s="208" t="s">
        <v>1066</v>
      </c>
      <c r="F4" s="67" t="s">
        <v>707</v>
      </c>
      <c r="G4" s="212"/>
      <c r="H4" s="212"/>
      <c r="I4" s="212"/>
    </row>
    <row r="5" spans="1:10" s="137" customFormat="1" ht="25.5" x14ac:dyDescent="0.2">
      <c r="A5" s="227"/>
      <c r="B5" s="227"/>
      <c r="C5" s="228"/>
      <c r="D5" s="70" t="s">
        <v>243</v>
      </c>
      <c r="E5" s="70" t="s">
        <v>243</v>
      </c>
      <c r="F5" s="70" t="s">
        <v>243</v>
      </c>
      <c r="G5" s="212"/>
      <c r="H5" s="212"/>
      <c r="I5" s="212"/>
    </row>
    <row r="6" spans="1:10" ht="12.75" x14ac:dyDescent="0.2">
      <c r="A6" s="10">
        <v>1</v>
      </c>
      <c r="B6" s="10">
        <v>2</v>
      </c>
      <c r="C6" s="10">
        <v>3</v>
      </c>
      <c r="D6" s="51">
        <v>4</v>
      </c>
      <c r="E6" s="8">
        <v>5</v>
      </c>
      <c r="F6" s="51">
        <v>6</v>
      </c>
      <c r="G6" s="31">
        <v>7</v>
      </c>
      <c r="H6" s="51">
        <v>8</v>
      </c>
      <c r="I6" s="31">
        <v>9</v>
      </c>
    </row>
    <row r="7" spans="1:10" x14ac:dyDescent="0.2">
      <c r="A7" s="339" t="s">
        <v>923</v>
      </c>
      <c r="B7" s="222" t="s">
        <v>691</v>
      </c>
      <c r="C7" s="10" t="s">
        <v>437</v>
      </c>
      <c r="D7" s="197"/>
      <c r="E7" s="184"/>
      <c r="F7" s="184"/>
      <c r="G7" s="200" t="e">
        <f>D7*10000/D2</f>
        <v>#DIV/0!</v>
      </c>
      <c r="H7" s="200" t="e">
        <f>E7*10000/E2</f>
        <v>#DIV/0!</v>
      </c>
      <c r="I7" s="200" t="e">
        <f>F7*10000/F2</f>
        <v>#DIV/0!</v>
      </c>
      <c r="J7" s="139"/>
    </row>
    <row r="8" spans="1:10" ht="18" customHeight="1" x14ac:dyDescent="0.2">
      <c r="A8" s="340"/>
      <c r="B8" s="223"/>
      <c r="C8" s="10" t="s">
        <v>413</v>
      </c>
      <c r="D8" s="197"/>
      <c r="E8" s="184"/>
      <c r="F8" s="184"/>
      <c r="G8" s="200" t="e">
        <f>D7*100/D8</f>
        <v>#DIV/0!</v>
      </c>
      <c r="H8" s="200" t="e">
        <f>E7*100/E8</f>
        <v>#DIV/0!</v>
      </c>
      <c r="I8" s="200" t="e">
        <f>F7*100/F8</f>
        <v>#DIV/0!</v>
      </c>
      <c r="J8" s="139"/>
    </row>
    <row r="9" spans="1:10" x14ac:dyDescent="0.2">
      <c r="A9" s="309" t="s">
        <v>545</v>
      </c>
      <c r="B9" s="307" t="s">
        <v>608</v>
      </c>
      <c r="C9" s="117" t="s">
        <v>33</v>
      </c>
      <c r="D9" s="198"/>
      <c r="E9" s="121"/>
      <c r="F9" s="121"/>
      <c r="G9" s="200">
        <f>D9</f>
        <v>0</v>
      </c>
      <c r="H9" s="200">
        <f>E9</f>
        <v>0</v>
      </c>
      <c r="I9" s="200">
        <f>F9</f>
        <v>0</v>
      </c>
      <c r="J9" s="139"/>
    </row>
    <row r="10" spans="1:10" ht="20.25" customHeight="1" x14ac:dyDescent="0.2">
      <c r="A10" s="310"/>
      <c r="B10" s="308"/>
      <c r="C10" s="117" t="s">
        <v>609</v>
      </c>
      <c r="D10" s="198"/>
      <c r="E10" s="121"/>
      <c r="F10" s="121"/>
      <c r="G10" s="200" t="e">
        <f>D9*100/D10</f>
        <v>#DIV/0!</v>
      </c>
      <c r="H10" s="200" t="e">
        <f>E9*100/E10</f>
        <v>#DIV/0!</v>
      </c>
      <c r="I10" s="200" t="e">
        <f>F9*100/F10</f>
        <v>#DIV/0!</v>
      </c>
      <c r="J10" s="139"/>
    </row>
    <row r="11" spans="1:10" ht="18.75" customHeight="1" x14ac:dyDescent="0.2">
      <c r="A11" s="322" t="s">
        <v>924</v>
      </c>
      <c r="B11" s="222" t="s">
        <v>611</v>
      </c>
      <c r="C11" s="10" t="s">
        <v>610</v>
      </c>
      <c r="D11" s="197"/>
      <c r="E11" s="66"/>
      <c r="F11" s="66"/>
      <c r="G11" s="347" t="e">
        <f>D11/D12</f>
        <v>#DIV/0!</v>
      </c>
      <c r="H11" s="347" t="e">
        <f>E11/E12</f>
        <v>#DIV/0!</v>
      </c>
      <c r="I11" s="347" t="e">
        <f>F11/F12</f>
        <v>#DIV/0!</v>
      </c>
      <c r="J11" s="139"/>
    </row>
    <row r="12" spans="1:10" ht="18.75" customHeight="1" x14ac:dyDescent="0.2">
      <c r="A12" s="323"/>
      <c r="B12" s="223"/>
      <c r="C12" s="10" t="s">
        <v>440</v>
      </c>
      <c r="D12" s="197"/>
      <c r="E12" s="66"/>
      <c r="F12" s="66"/>
      <c r="G12" s="348"/>
      <c r="H12" s="348"/>
      <c r="I12" s="348"/>
      <c r="J12" s="139"/>
    </row>
    <row r="13" spans="1:10" ht="18.75" customHeight="1" x14ac:dyDescent="0.2">
      <c r="A13" s="322" t="s">
        <v>925</v>
      </c>
      <c r="B13" s="222" t="s">
        <v>612</v>
      </c>
      <c r="C13" s="10" t="s">
        <v>610</v>
      </c>
      <c r="D13" s="197"/>
      <c r="E13" s="66"/>
      <c r="F13" s="66"/>
      <c r="G13" s="347" t="e">
        <f>D13/D14</f>
        <v>#DIV/0!</v>
      </c>
      <c r="H13" s="347" t="e">
        <f>E13/E14</f>
        <v>#DIV/0!</v>
      </c>
      <c r="I13" s="347" t="e">
        <f>F13/F14</f>
        <v>#DIV/0!</v>
      </c>
      <c r="J13" s="139"/>
    </row>
    <row r="14" spans="1:10" ht="18.75" customHeight="1" x14ac:dyDescent="0.2">
      <c r="A14" s="323"/>
      <c r="B14" s="223"/>
      <c r="C14" s="10" t="s">
        <v>440</v>
      </c>
      <c r="D14" s="197"/>
      <c r="E14" s="66"/>
      <c r="F14" s="66"/>
      <c r="G14" s="348"/>
      <c r="H14" s="348"/>
      <c r="I14" s="348"/>
      <c r="J14" s="139"/>
    </row>
    <row r="15" spans="1:10" s="27" customFormat="1" x14ac:dyDescent="0.2">
      <c r="A15" s="339" t="s">
        <v>926</v>
      </c>
      <c r="B15" s="219" t="s">
        <v>613</v>
      </c>
      <c r="C15" s="10" t="s">
        <v>49</v>
      </c>
      <c r="D15" s="197"/>
      <c r="E15" s="184"/>
      <c r="F15" s="184"/>
      <c r="G15" s="201">
        <f>D15</f>
        <v>0</v>
      </c>
      <c r="H15" s="201">
        <f>E15</f>
        <v>0</v>
      </c>
      <c r="I15" s="201">
        <f>F15</f>
        <v>0</v>
      </c>
      <c r="J15" s="140"/>
    </row>
    <row r="16" spans="1:10" s="27" customFormat="1" ht="15.75" customHeight="1" x14ac:dyDescent="0.2">
      <c r="A16" s="352"/>
      <c r="B16" s="220"/>
      <c r="C16" s="10" t="s">
        <v>616</v>
      </c>
      <c r="D16" s="197"/>
      <c r="E16" s="184"/>
      <c r="F16" s="184"/>
      <c r="G16" s="349" t="e">
        <f>D16*100/D17</f>
        <v>#DIV/0!</v>
      </c>
      <c r="H16" s="349" t="e">
        <f>E16*100/E17</f>
        <v>#DIV/0!</v>
      </c>
      <c r="I16" s="349" t="e">
        <f>F16*100/F17</f>
        <v>#DIV/0!</v>
      </c>
      <c r="J16" s="140"/>
    </row>
    <row r="17" spans="1:10" s="27" customFormat="1" ht="15.75" customHeight="1" x14ac:dyDescent="0.2">
      <c r="A17" s="340"/>
      <c r="B17" s="221"/>
      <c r="C17" s="10" t="s">
        <v>637</v>
      </c>
      <c r="D17" s="197"/>
      <c r="E17" s="184"/>
      <c r="F17" s="184"/>
      <c r="G17" s="350"/>
      <c r="H17" s="350"/>
      <c r="I17" s="350"/>
      <c r="J17" s="140"/>
    </row>
    <row r="18" spans="1:10" ht="24" customHeight="1" x14ac:dyDescent="0.2">
      <c r="A18" s="337" t="s">
        <v>547</v>
      </c>
      <c r="B18" s="235" t="s">
        <v>677</v>
      </c>
      <c r="C18" s="143" t="s">
        <v>525</v>
      </c>
      <c r="D18" s="199"/>
      <c r="E18" s="91"/>
      <c r="F18" s="91"/>
      <c r="G18" s="200">
        <f>D18</f>
        <v>0</v>
      </c>
      <c r="H18" s="200">
        <f>E18</f>
        <v>0</v>
      </c>
      <c r="I18" s="200">
        <f>F18</f>
        <v>0</v>
      </c>
      <c r="J18" s="141"/>
    </row>
    <row r="19" spans="1:10" ht="25.5" customHeight="1" x14ac:dyDescent="0.2">
      <c r="A19" s="338"/>
      <c r="B19" s="256"/>
      <c r="C19" s="131" t="s">
        <v>625</v>
      </c>
      <c r="D19" s="199"/>
      <c r="E19" s="91"/>
      <c r="F19" s="91"/>
      <c r="G19" s="200" t="e">
        <f>D18*100/D19</f>
        <v>#DIV/0!</v>
      </c>
      <c r="H19" s="200" t="e">
        <f>E18*100/E19</f>
        <v>#DIV/0!</v>
      </c>
      <c r="I19" s="200" t="e">
        <f>F18*100/F19</f>
        <v>#DIV/0!</v>
      </c>
      <c r="J19" s="141"/>
    </row>
    <row r="20" spans="1:10" x14ac:dyDescent="0.2">
      <c r="A20" s="351" t="s">
        <v>927</v>
      </c>
      <c r="B20" s="225" t="s">
        <v>692</v>
      </c>
      <c r="C20" s="144" t="s">
        <v>437</v>
      </c>
      <c r="D20" s="197"/>
      <c r="E20" s="184"/>
      <c r="F20" s="184"/>
      <c r="G20" s="200" t="e">
        <f>D20*10000/D2</f>
        <v>#DIV/0!</v>
      </c>
      <c r="H20" s="200" t="e">
        <f>E20*10000/E2</f>
        <v>#DIV/0!</v>
      </c>
      <c r="I20" s="200" t="e">
        <f>F20*10000/F2</f>
        <v>#DIV/0!</v>
      </c>
      <c r="J20" s="139"/>
    </row>
    <row r="21" spans="1:10" ht="17.25" customHeight="1" x14ac:dyDescent="0.2">
      <c r="A21" s="340"/>
      <c r="B21" s="223"/>
      <c r="C21" s="10" t="s">
        <v>413</v>
      </c>
      <c r="D21" s="197"/>
      <c r="E21" s="184"/>
      <c r="F21" s="184"/>
      <c r="G21" s="200" t="e">
        <f>D20*100/D21</f>
        <v>#DIV/0!</v>
      </c>
      <c r="H21" s="200" t="e">
        <f>E20*100/E21</f>
        <v>#DIV/0!</v>
      </c>
      <c r="I21" s="200" t="e">
        <f>F20*100/F21</f>
        <v>#DIV/0!</v>
      </c>
      <c r="J21" s="139"/>
    </row>
    <row r="22" spans="1:10" ht="15.75" customHeight="1" x14ac:dyDescent="0.2">
      <c r="A22" s="337" t="s">
        <v>59</v>
      </c>
      <c r="B22" s="307" t="s">
        <v>614</v>
      </c>
      <c r="C22" s="117" t="s">
        <v>33</v>
      </c>
      <c r="D22" s="198"/>
      <c r="E22" s="121"/>
      <c r="F22" s="121"/>
      <c r="G22" s="200">
        <f>D22</f>
        <v>0</v>
      </c>
      <c r="H22" s="200">
        <f>E22</f>
        <v>0</v>
      </c>
      <c r="I22" s="200">
        <f>F22</f>
        <v>0</v>
      </c>
      <c r="J22" s="139"/>
    </row>
    <row r="23" spans="1:10" ht="26.25" customHeight="1" x14ac:dyDescent="0.2">
      <c r="A23" s="341"/>
      <c r="B23" s="308"/>
      <c r="C23" s="117" t="s">
        <v>615</v>
      </c>
      <c r="D23" s="198"/>
      <c r="E23" s="121"/>
      <c r="F23" s="121"/>
      <c r="G23" s="200" t="e">
        <f>D22*100/D23</f>
        <v>#DIV/0!</v>
      </c>
      <c r="H23" s="200" t="e">
        <f>E22*100/E23</f>
        <v>#DIV/0!</v>
      </c>
      <c r="I23" s="200" t="e">
        <f>F22*100/F23</f>
        <v>#DIV/0!</v>
      </c>
      <c r="J23" s="139"/>
    </row>
    <row r="24" spans="1:10" ht="18.75" customHeight="1" x14ac:dyDescent="0.2">
      <c r="A24" s="339" t="s">
        <v>928</v>
      </c>
      <c r="B24" s="222" t="s">
        <v>617</v>
      </c>
      <c r="C24" s="10" t="s">
        <v>610</v>
      </c>
      <c r="D24" s="197"/>
      <c r="E24" s="66"/>
      <c r="F24" s="66"/>
      <c r="G24" s="347" t="e">
        <f>D24/D25</f>
        <v>#DIV/0!</v>
      </c>
      <c r="H24" s="347" t="e">
        <f>E24/E25</f>
        <v>#DIV/0!</v>
      </c>
      <c r="I24" s="347" t="e">
        <f>F24/F25</f>
        <v>#DIV/0!</v>
      </c>
      <c r="J24" s="139"/>
    </row>
    <row r="25" spans="1:10" ht="18.75" customHeight="1" x14ac:dyDescent="0.2">
      <c r="A25" s="340"/>
      <c r="B25" s="223"/>
      <c r="C25" s="10" t="s">
        <v>440</v>
      </c>
      <c r="D25" s="197"/>
      <c r="E25" s="66"/>
      <c r="F25" s="66"/>
      <c r="G25" s="348"/>
      <c r="H25" s="348"/>
      <c r="I25" s="348"/>
      <c r="J25" s="139"/>
    </row>
    <row r="26" spans="1:10" ht="18.75" customHeight="1" x14ac:dyDescent="0.2">
      <c r="A26" s="337" t="s">
        <v>62</v>
      </c>
      <c r="B26" s="222" t="s">
        <v>618</v>
      </c>
      <c r="C26" s="10" t="s">
        <v>610</v>
      </c>
      <c r="D26" s="197"/>
      <c r="E26" s="66"/>
      <c r="F26" s="66"/>
      <c r="G26" s="347" t="e">
        <f>D26/D27</f>
        <v>#DIV/0!</v>
      </c>
      <c r="H26" s="347" t="e">
        <f>E26/E27</f>
        <v>#DIV/0!</v>
      </c>
      <c r="I26" s="347" t="e">
        <f>F26/F27</f>
        <v>#DIV/0!</v>
      </c>
      <c r="J26" s="139"/>
    </row>
    <row r="27" spans="1:10" ht="18.75" customHeight="1" x14ac:dyDescent="0.2">
      <c r="A27" s="341"/>
      <c r="B27" s="223"/>
      <c r="C27" s="10" t="s">
        <v>440</v>
      </c>
      <c r="D27" s="197"/>
      <c r="E27" s="66"/>
      <c r="F27" s="66"/>
      <c r="G27" s="348"/>
      <c r="H27" s="348"/>
      <c r="I27" s="348"/>
      <c r="J27" s="139"/>
    </row>
    <row r="28" spans="1:10" s="27" customFormat="1" x14ac:dyDescent="0.2">
      <c r="A28" s="339" t="s">
        <v>929</v>
      </c>
      <c r="B28" s="219" t="s">
        <v>620</v>
      </c>
      <c r="C28" s="10" t="s">
        <v>49</v>
      </c>
      <c r="D28" s="197"/>
      <c r="E28" s="184"/>
      <c r="F28" s="184"/>
      <c r="G28" s="201">
        <f>D28</f>
        <v>0</v>
      </c>
      <c r="H28" s="201">
        <f>E28</f>
        <v>0</v>
      </c>
      <c r="I28" s="201">
        <f>F28</f>
        <v>0</v>
      </c>
      <c r="J28" s="140"/>
    </row>
    <row r="29" spans="1:10" s="27" customFormat="1" ht="15.75" customHeight="1" x14ac:dyDescent="0.2">
      <c r="A29" s="352"/>
      <c r="B29" s="220"/>
      <c r="C29" s="10" t="s">
        <v>616</v>
      </c>
      <c r="D29" s="197"/>
      <c r="E29" s="184"/>
      <c r="F29" s="184"/>
      <c r="G29" s="349" t="e">
        <f>D29*100/D30</f>
        <v>#DIV/0!</v>
      </c>
      <c r="H29" s="349" t="e">
        <f>E29*100/E30</f>
        <v>#DIV/0!</v>
      </c>
      <c r="I29" s="349" t="e">
        <f>F29*100/F30</f>
        <v>#DIV/0!</v>
      </c>
      <c r="J29" s="140"/>
    </row>
    <row r="30" spans="1:10" s="27" customFormat="1" ht="15.75" customHeight="1" x14ac:dyDescent="0.2">
      <c r="A30" s="340"/>
      <c r="B30" s="221"/>
      <c r="C30" s="10" t="s">
        <v>637</v>
      </c>
      <c r="D30" s="197"/>
      <c r="E30" s="184"/>
      <c r="F30" s="184"/>
      <c r="G30" s="350"/>
      <c r="H30" s="350"/>
      <c r="I30" s="350"/>
      <c r="J30" s="140"/>
    </row>
    <row r="31" spans="1:10" ht="24" customHeight="1" x14ac:dyDescent="0.2">
      <c r="A31" s="337" t="s">
        <v>65</v>
      </c>
      <c r="B31" s="235" t="s">
        <v>697</v>
      </c>
      <c r="C31" s="143" t="s">
        <v>525</v>
      </c>
      <c r="D31" s="199"/>
      <c r="E31" s="91"/>
      <c r="F31" s="91"/>
      <c r="G31" s="200">
        <f>D31</f>
        <v>0</v>
      </c>
      <c r="H31" s="200">
        <f>E31</f>
        <v>0</v>
      </c>
      <c r="I31" s="200">
        <f>F31</f>
        <v>0</v>
      </c>
      <c r="J31" s="141"/>
    </row>
    <row r="32" spans="1:10" ht="25.5" customHeight="1" x14ac:dyDescent="0.2">
      <c r="A32" s="338"/>
      <c r="B32" s="256"/>
      <c r="C32" s="131" t="s">
        <v>698</v>
      </c>
      <c r="D32" s="199"/>
      <c r="E32" s="91"/>
      <c r="F32" s="91"/>
      <c r="G32" s="200" t="e">
        <f>D31*100/D32</f>
        <v>#DIV/0!</v>
      </c>
      <c r="H32" s="200" t="e">
        <f>E31*100/E32</f>
        <v>#DIV/0!</v>
      </c>
      <c r="I32" s="200" t="e">
        <f>F31*100/F32</f>
        <v>#DIV/0!</v>
      </c>
      <c r="J32" s="141"/>
    </row>
    <row r="33" spans="1:10" x14ac:dyDescent="0.2">
      <c r="A33" s="339" t="s">
        <v>930</v>
      </c>
      <c r="B33" s="222" t="s">
        <v>701</v>
      </c>
      <c r="C33" s="10" t="s">
        <v>437</v>
      </c>
      <c r="D33" s="197"/>
      <c r="E33" s="184"/>
      <c r="F33" s="184"/>
      <c r="G33" s="200" t="e">
        <f>D33*10000/D2</f>
        <v>#DIV/0!</v>
      </c>
      <c r="H33" s="200" t="e">
        <f>E33*10000/E2</f>
        <v>#DIV/0!</v>
      </c>
      <c r="I33" s="200" t="e">
        <f>F33*10000/F2</f>
        <v>#DIV/0!</v>
      </c>
      <c r="J33" s="139"/>
    </row>
    <row r="34" spans="1:10" ht="20.25" customHeight="1" x14ac:dyDescent="0.2">
      <c r="A34" s="340"/>
      <c r="B34" s="223"/>
      <c r="C34" s="10" t="s">
        <v>413</v>
      </c>
      <c r="D34" s="197"/>
      <c r="E34" s="184"/>
      <c r="F34" s="184"/>
      <c r="G34" s="200" t="e">
        <f>D33*100/D34</f>
        <v>#DIV/0!</v>
      </c>
      <c r="H34" s="200" t="e">
        <f>E33*100/E34</f>
        <v>#DIV/0!</v>
      </c>
      <c r="I34" s="200" t="e">
        <f>F33*100/F34</f>
        <v>#DIV/0!</v>
      </c>
      <c r="J34" s="139"/>
    </row>
    <row r="35" spans="1:10" ht="15.75" customHeight="1" x14ac:dyDescent="0.2">
      <c r="A35" s="343" t="s">
        <v>552</v>
      </c>
      <c r="B35" s="307" t="s">
        <v>624</v>
      </c>
      <c r="C35" s="117" t="s">
        <v>33</v>
      </c>
      <c r="D35" s="198"/>
      <c r="E35" s="121"/>
      <c r="F35" s="121"/>
      <c r="G35" s="202">
        <f>D35</f>
        <v>0</v>
      </c>
      <c r="H35" s="202">
        <f>E35</f>
        <v>0</v>
      </c>
      <c r="I35" s="202">
        <f>F35</f>
        <v>0</v>
      </c>
      <c r="J35" s="139"/>
    </row>
    <row r="36" spans="1:10" ht="24" customHeight="1" x14ac:dyDescent="0.2">
      <c r="A36" s="341"/>
      <c r="B36" s="308"/>
      <c r="C36" s="117" t="s">
        <v>638</v>
      </c>
      <c r="D36" s="198"/>
      <c r="E36" s="121"/>
      <c r="F36" s="121"/>
      <c r="G36" s="200" t="e">
        <f>D35*100/D36</f>
        <v>#DIV/0!</v>
      </c>
      <c r="H36" s="200" t="e">
        <f>E35*100/E36</f>
        <v>#DIV/0!</v>
      </c>
      <c r="I36" s="200" t="e">
        <f>F35*100/F36</f>
        <v>#DIV/0!</v>
      </c>
      <c r="J36" s="139"/>
    </row>
    <row r="37" spans="1:10" ht="18.75" customHeight="1" x14ac:dyDescent="0.2">
      <c r="A37" s="335" t="s">
        <v>553</v>
      </c>
      <c r="B37" s="222" t="s">
        <v>623</v>
      </c>
      <c r="C37" s="10" t="s">
        <v>610</v>
      </c>
      <c r="D37" s="197"/>
      <c r="E37" s="66"/>
      <c r="F37" s="66"/>
      <c r="G37" s="347" t="e">
        <f>D37/D38</f>
        <v>#DIV/0!</v>
      </c>
      <c r="H37" s="347" t="e">
        <f>E37/E38</f>
        <v>#DIV/0!</v>
      </c>
      <c r="I37" s="347" t="e">
        <f>F37/F38</f>
        <v>#DIV/0!</v>
      </c>
      <c r="J37" s="139"/>
    </row>
    <row r="38" spans="1:10" ht="18.75" customHeight="1" x14ac:dyDescent="0.2">
      <c r="A38" s="342"/>
      <c r="B38" s="223"/>
      <c r="C38" s="10" t="s">
        <v>440</v>
      </c>
      <c r="D38" s="197"/>
      <c r="E38" s="66"/>
      <c r="F38" s="66"/>
      <c r="G38" s="348"/>
      <c r="H38" s="348"/>
      <c r="I38" s="348"/>
      <c r="J38" s="139"/>
    </row>
    <row r="39" spans="1:10" ht="18.75" customHeight="1" x14ac:dyDescent="0.2">
      <c r="A39" s="337" t="s">
        <v>70</v>
      </c>
      <c r="B39" s="222" t="s">
        <v>622</v>
      </c>
      <c r="C39" s="10" t="s">
        <v>610</v>
      </c>
      <c r="D39" s="197"/>
      <c r="E39" s="66"/>
      <c r="F39" s="66"/>
      <c r="G39" s="347" t="e">
        <f>D39/D40</f>
        <v>#DIV/0!</v>
      </c>
      <c r="H39" s="347" t="e">
        <f>E39/E40</f>
        <v>#DIV/0!</v>
      </c>
      <c r="I39" s="347" t="e">
        <f>F39/F40</f>
        <v>#DIV/0!</v>
      </c>
      <c r="J39" s="139"/>
    </row>
    <row r="40" spans="1:10" ht="18.75" customHeight="1" x14ac:dyDescent="0.2">
      <c r="A40" s="341"/>
      <c r="B40" s="223"/>
      <c r="C40" s="10" t="s">
        <v>440</v>
      </c>
      <c r="D40" s="197"/>
      <c r="E40" s="66"/>
      <c r="F40" s="66"/>
      <c r="G40" s="348"/>
      <c r="H40" s="348"/>
      <c r="I40" s="348"/>
      <c r="J40" s="139"/>
    </row>
    <row r="41" spans="1:10" s="27" customFormat="1" ht="15.75" customHeight="1" x14ac:dyDescent="0.2">
      <c r="A41" s="345" t="s">
        <v>72</v>
      </c>
      <c r="B41" s="219" t="s">
        <v>621</v>
      </c>
      <c r="C41" s="10" t="s">
        <v>49</v>
      </c>
      <c r="D41" s="197"/>
      <c r="E41" s="184"/>
      <c r="F41" s="184"/>
      <c r="G41" s="201">
        <f>D41</f>
        <v>0</v>
      </c>
      <c r="H41" s="201">
        <f>E41</f>
        <v>0</v>
      </c>
      <c r="I41" s="201">
        <f>F41</f>
        <v>0</v>
      </c>
      <c r="J41" s="140"/>
    </row>
    <row r="42" spans="1:10" s="27" customFormat="1" ht="15.75" customHeight="1" x14ac:dyDescent="0.2">
      <c r="A42" s="346"/>
      <c r="B42" s="220"/>
      <c r="C42" s="10" t="s">
        <v>616</v>
      </c>
      <c r="D42" s="197"/>
      <c r="E42" s="184"/>
      <c r="F42" s="184"/>
      <c r="G42" s="349" t="e">
        <f>D42*100/D43</f>
        <v>#DIV/0!</v>
      </c>
      <c r="H42" s="349" t="e">
        <f>E42*100/E43</f>
        <v>#DIV/0!</v>
      </c>
      <c r="I42" s="349" t="e">
        <f>F42*100/F43</f>
        <v>#DIV/0!</v>
      </c>
      <c r="J42" s="140"/>
    </row>
    <row r="43" spans="1:10" s="27" customFormat="1" ht="15.75" customHeight="1" x14ac:dyDescent="0.2">
      <c r="A43" s="342"/>
      <c r="B43" s="221"/>
      <c r="C43" s="10" t="s">
        <v>637</v>
      </c>
      <c r="D43" s="197"/>
      <c r="E43" s="184"/>
      <c r="F43" s="184"/>
      <c r="G43" s="350"/>
      <c r="H43" s="350"/>
      <c r="I43" s="350"/>
      <c r="J43" s="140"/>
    </row>
    <row r="44" spans="1:10" ht="19.5" customHeight="1" x14ac:dyDescent="0.2">
      <c r="A44" s="344" t="s">
        <v>74</v>
      </c>
      <c r="B44" s="256" t="s">
        <v>699</v>
      </c>
      <c r="C44" s="143" t="s">
        <v>525</v>
      </c>
      <c r="D44" s="197"/>
      <c r="E44" s="184"/>
      <c r="F44" s="184"/>
      <c r="G44" s="200">
        <f>D44</f>
        <v>0</v>
      </c>
      <c r="H44" s="200">
        <f>E44</f>
        <v>0</v>
      </c>
      <c r="I44" s="200">
        <f>F44</f>
        <v>0</v>
      </c>
      <c r="J44" s="139"/>
    </row>
    <row r="45" spans="1:10" ht="24.75" customHeight="1" x14ac:dyDescent="0.2">
      <c r="A45" s="344"/>
      <c r="B45" s="256"/>
      <c r="C45" s="131" t="s">
        <v>700</v>
      </c>
      <c r="D45" s="197"/>
      <c r="E45" s="184"/>
      <c r="F45" s="184"/>
      <c r="G45" s="200" t="e">
        <f>D44*100/D45</f>
        <v>#DIV/0!</v>
      </c>
      <c r="H45" s="200" t="e">
        <f>E44*100/E45</f>
        <v>#DIV/0!</v>
      </c>
      <c r="I45" s="200" t="e">
        <f>F44*100/F45</f>
        <v>#DIV/0!</v>
      </c>
      <c r="J45" s="139"/>
    </row>
    <row r="46" spans="1:10" s="27" customFormat="1" ht="14.25" customHeight="1" x14ac:dyDescent="0.2">
      <c r="A46" s="145"/>
      <c r="B46" s="145"/>
      <c r="C46" s="145"/>
      <c r="D46" s="145"/>
      <c r="E46" s="145"/>
      <c r="F46" s="145"/>
      <c r="G46" s="145"/>
    </row>
    <row r="47" spans="1:10" customFormat="1" x14ac:dyDescent="0.25">
      <c r="A47" s="232" t="s">
        <v>1041</v>
      </c>
      <c r="B47" s="232"/>
      <c r="C47" s="32"/>
      <c r="D47" s="33"/>
      <c r="E47" s="34"/>
      <c r="F47" s="34"/>
    </row>
    <row r="48" spans="1:10" customFormat="1" ht="15" x14ac:dyDescent="0.25">
      <c r="A48" s="35"/>
      <c r="B48" s="36" t="s">
        <v>1042</v>
      </c>
      <c r="C48" s="37" t="s">
        <v>1043</v>
      </c>
      <c r="D48" s="37"/>
      <c r="E48" s="34"/>
      <c r="F48" s="34"/>
    </row>
    <row r="49" spans="1:6" customFormat="1" ht="12.75" x14ac:dyDescent="0.2">
      <c r="A49" s="38" t="s">
        <v>1044</v>
      </c>
      <c r="B49" s="39"/>
      <c r="C49" s="35"/>
      <c r="D49" s="35"/>
      <c r="E49" s="34"/>
      <c r="F49" s="34"/>
    </row>
    <row r="50" spans="1:6" customFormat="1" ht="12.75" x14ac:dyDescent="0.2">
      <c r="A50" s="40"/>
      <c r="B50" s="41"/>
      <c r="C50" s="35"/>
      <c r="D50" s="42" t="s">
        <v>1045</v>
      </c>
      <c r="E50" s="34"/>
      <c r="F50" s="34"/>
    </row>
    <row r="51" spans="1:6" customFormat="1" x14ac:dyDescent="0.25">
      <c r="A51" s="232" t="s">
        <v>1046</v>
      </c>
      <c r="B51" s="232"/>
      <c r="C51" s="43"/>
      <c r="D51" s="35"/>
      <c r="E51" s="34"/>
      <c r="F51" s="34"/>
    </row>
    <row r="52" spans="1:6" customFormat="1" ht="15" x14ac:dyDescent="0.25">
      <c r="A52" s="40"/>
      <c r="B52" s="36" t="s">
        <v>1047</v>
      </c>
      <c r="C52" s="37" t="s">
        <v>1043</v>
      </c>
      <c r="D52" s="35"/>
      <c r="E52" s="34"/>
      <c r="F52" s="34"/>
    </row>
  </sheetData>
  <mergeCells count="73">
    <mergeCell ref="A1:B2"/>
    <mergeCell ref="A47:B47"/>
    <mergeCell ref="A51:B51"/>
    <mergeCell ref="H24:H25"/>
    <mergeCell ref="G42:G43"/>
    <mergeCell ref="H42:H43"/>
    <mergeCell ref="G39:G40"/>
    <mergeCell ref="G37:G38"/>
    <mergeCell ref="A13:A14"/>
    <mergeCell ref="B13:B14"/>
    <mergeCell ref="A15:A17"/>
    <mergeCell ref="B15:B17"/>
    <mergeCell ref="A22:A23"/>
    <mergeCell ref="G16:G17"/>
    <mergeCell ref="A18:A19"/>
    <mergeCell ref="G24:G25"/>
    <mergeCell ref="I42:I43"/>
    <mergeCell ref="I29:I30"/>
    <mergeCell ref="I37:I38"/>
    <mergeCell ref="I39:I40"/>
    <mergeCell ref="H39:H40"/>
    <mergeCell ref="H37:H38"/>
    <mergeCell ref="H29:H30"/>
    <mergeCell ref="G29:G30"/>
    <mergeCell ref="G13:G14"/>
    <mergeCell ref="B18:B19"/>
    <mergeCell ref="A20:A21"/>
    <mergeCell ref="B20:B21"/>
    <mergeCell ref="A24:A25"/>
    <mergeCell ref="B24:B25"/>
    <mergeCell ref="G26:G27"/>
    <mergeCell ref="B26:B27"/>
    <mergeCell ref="A28:A30"/>
    <mergeCell ref="B28:B30"/>
    <mergeCell ref="B22:B23"/>
    <mergeCell ref="I16:I17"/>
    <mergeCell ref="I24:I25"/>
    <mergeCell ref="I26:I27"/>
    <mergeCell ref="I13:I14"/>
    <mergeCell ref="H26:H27"/>
    <mergeCell ref="H16:H17"/>
    <mergeCell ref="H3:H5"/>
    <mergeCell ref="I3:I5"/>
    <mergeCell ref="G11:G12"/>
    <mergeCell ref="H11:H12"/>
    <mergeCell ref="H13:H14"/>
    <mergeCell ref="I11:I12"/>
    <mergeCell ref="D3:F3"/>
    <mergeCell ref="G3:G5"/>
    <mergeCell ref="C3:C5"/>
    <mergeCell ref="A3:A5"/>
    <mergeCell ref="B3:B5"/>
    <mergeCell ref="B11:B12"/>
    <mergeCell ref="A7:A8"/>
    <mergeCell ref="B7:B8"/>
    <mergeCell ref="A9:A10"/>
    <mergeCell ref="B9:B10"/>
    <mergeCell ref="A11:A12"/>
    <mergeCell ref="A44:A45"/>
    <mergeCell ref="B44:B45"/>
    <mergeCell ref="A39:A40"/>
    <mergeCell ref="B39:B40"/>
    <mergeCell ref="A41:A43"/>
    <mergeCell ref="A37:A38"/>
    <mergeCell ref="B37:B38"/>
    <mergeCell ref="B41:B43"/>
    <mergeCell ref="A35:A36"/>
    <mergeCell ref="B35:B36"/>
    <mergeCell ref="A31:A32"/>
    <mergeCell ref="B31:B32"/>
    <mergeCell ref="A33:A34"/>
    <mergeCell ref="B33:B34"/>
    <mergeCell ref="A26:A27"/>
  </mergeCells>
  <printOptions horizontalCentered="1"/>
  <pageMargins left="0" right="0" top="0" bottom="0" header="0.31496062992125984" footer="0.31496062992125984"/>
  <pageSetup paperSize="9"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87"/>
  <sheetViews>
    <sheetView zoomScaleNormal="100" zoomScaleSheetLayoutView="100" workbookViewId="0">
      <selection activeCell="G3" sqref="G3:I5"/>
    </sheetView>
  </sheetViews>
  <sheetFormatPr defaultRowHeight="15.75" x14ac:dyDescent="0.25"/>
  <cols>
    <col min="1" max="1" width="9.42578125" style="45" customWidth="1"/>
    <col min="2" max="2" width="65.5703125" style="82" customWidth="1"/>
    <col min="3" max="3" width="32.85546875" style="46" customWidth="1"/>
    <col min="4" max="5" width="11.7109375" style="45" customWidth="1"/>
    <col min="6" max="6" width="11.7109375" style="83" customWidth="1"/>
    <col min="7" max="7" width="10.85546875" style="83" customWidth="1"/>
    <col min="8" max="9" width="10.28515625" style="45" customWidth="1"/>
    <col min="10" max="10" width="9.42578125" style="45" customWidth="1"/>
    <col min="11" max="16384" width="9.140625" style="45"/>
  </cols>
  <sheetData>
    <row r="1" spans="1:12" ht="12.75" x14ac:dyDescent="0.2">
      <c r="A1" s="252" t="s">
        <v>931</v>
      </c>
      <c r="B1" s="252"/>
      <c r="D1" s="2" t="s">
        <v>1068</v>
      </c>
      <c r="E1" s="2" t="s">
        <v>1066</v>
      </c>
      <c r="F1" s="2" t="s">
        <v>707</v>
      </c>
      <c r="G1" s="45"/>
    </row>
    <row r="2" spans="1:12" ht="22.5" x14ac:dyDescent="0.2">
      <c r="A2" s="253"/>
      <c r="B2" s="253"/>
      <c r="C2" s="146" t="s">
        <v>562</v>
      </c>
      <c r="D2" s="90"/>
      <c r="E2" s="101"/>
      <c r="F2" s="101"/>
      <c r="G2" s="45"/>
    </row>
    <row r="3" spans="1:12" s="46" customFormat="1" ht="39.75" customHeight="1" x14ac:dyDescent="0.2">
      <c r="A3" s="227" t="s">
        <v>606</v>
      </c>
      <c r="B3" s="227" t="s">
        <v>316</v>
      </c>
      <c r="C3" s="227" t="s">
        <v>241</v>
      </c>
      <c r="D3" s="269" t="s">
        <v>242</v>
      </c>
      <c r="E3" s="270"/>
      <c r="F3" s="271"/>
      <c r="G3" s="212" t="s">
        <v>1069</v>
      </c>
      <c r="H3" s="212" t="s">
        <v>1067</v>
      </c>
      <c r="I3" s="212" t="s">
        <v>709</v>
      </c>
    </row>
    <row r="4" spans="1:12" s="46" customFormat="1" x14ac:dyDescent="0.2">
      <c r="A4" s="362"/>
      <c r="B4" s="227"/>
      <c r="C4" s="228"/>
      <c r="D4" s="208" t="s">
        <v>1068</v>
      </c>
      <c r="E4" s="208" t="s">
        <v>1066</v>
      </c>
      <c r="F4" s="67" t="s">
        <v>707</v>
      </c>
      <c r="G4" s="212"/>
      <c r="H4" s="212"/>
      <c r="I4" s="212"/>
    </row>
    <row r="5" spans="1:12" s="46" customFormat="1" ht="25.5" x14ac:dyDescent="0.2">
      <c r="A5" s="362"/>
      <c r="B5" s="227"/>
      <c r="C5" s="228"/>
      <c r="D5" s="70" t="s">
        <v>243</v>
      </c>
      <c r="E5" s="70" t="s">
        <v>243</v>
      </c>
      <c r="F5" s="70" t="s">
        <v>243</v>
      </c>
      <c r="G5" s="212"/>
      <c r="H5" s="212"/>
      <c r="I5" s="212"/>
    </row>
    <row r="6" spans="1:12" ht="12.75" x14ac:dyDescent="0.2">
      <c r="A6" s="10">
        <v>1</v>
      </c>
      <c r="B6" s="10">
        <v>2</v>
      </c>
      <c r="C6" s="10">
        <v>3</v>
      </c>
      <c r="D6" s="51">
        <v>4</v>
      </c>
      <c r="E6" s="8">
        <v>5</v>
      </c>
      <c r="F6" s="51">
        <v>6</v>
      </c>
      <c r="G6" s="31">
        <v>7</v>
      </c>
      <c r="H6" s="51">
        <v>8</v>
      </c>
      <c r="I6" s="31">
        <v>9</v>
      </c>
    </row>
    <row r="7" spans="1:12" ht="47.25" x14ac:dyDescent="0.2">
      <c r="A7" s="30" t="s">
        <v>363</v>
      </c>
      <c r="B7" s="124" t="s">
        <v>702</v>
      </c>
      <c r="C7" s="10" t="s">
        <v>441</v>
      </c>
      <c r="D7" s="150"/>
      <c r="E7" s="150"/>
      <c r="F7" s="150"/>
      <c r="G7" s="203" t="e">
        <f>D7*10000/D2</f>
        <v>#DIV/0!</v>
      </c>
      <c r="H7" s="203" t="e">
        <f>E7*10000/E2</f>
        <v>#DIV/0!</v>
      </c>
      <c r="I7" s="203" t="e">
        <f>F7*10000/F2</f>
        <v>#DIV/0!</v>
      </c>
      <c r="J7" s="155"/>
      <c r="K7" s="155"/>
      <c r="L7" s="46"/>
    </row>
    <row r="8" spans="1:12" ht="25.5" x14ac:dyDescent="0.2">
      <c r="A8" s="357" t="s">
        <v>364</v>
      </c>
      <c r="B8" s="124" t="s">
        <v>1058</v>
      </c>
      <c r="C8" s="10" t="s">
        <v>811</v>
      </c>
      <c r="D8" s="66">
        <f>D9+D10</f>
        <v>0</v>
      </c>
      <c r="E8" s="66">
        <f>E9+E10</f>
        <v>0</v>
      </c>
      <c r="F8" s="66">
        <f>F9+F10</f>
        <v>0</v>
      </c>
      <c r="G8" s="203" t="e">
        <f>D8*100/прочее!D8</f>
        <v>#DIV/0!</v>
      </c>
      <c r="H8" s="203" t="e">
        <f>E8*100/прочее!E8</f>
        <v>#DIV/0!</v>
      </c>
      <c r="I8" s="203" t="e">
        <f>F8*100/прочее!F8</f>
        <v>#DIV/0!</v>
      </c>
      <c r="J8" s="46"/>
      <c r="K8" s="46"/>
      <c r="L8" s="46"/>
    </row>
    <row r="9" spans="1:12" ht="31.5" x14ac:dyDescent="0.2">
      <c r="A9" s="359"/>
      <c r="B9" s="147" t="s">
        <v>1059</v>
      </c>
      <c r="C9" s="10" t="s">
        <v>441</v>
      </c>
      <c r="D9" s="66"/>
      <c r="E9" s="150"/>
      <c r="F9" s="151"/>
      <c r="G9" s="203">
        <f t="shared" ref="G9:I10" si="0">D9</f>
        <v>0</v>
      </c>
      <c r="H9" s="203">
        <f t="shared" si="0"/>
        <v>0</v>
      </c>
      <c r="I9" s="203">
        <f t="shared" si="0"/>
        <v>0</v>
      </c>
      <c r="J9" s="46"/>
      <c r="K9" s="46"/>
      <c r="L9" s="46"/>
    </row>
    <row r="10" spans="1:12" ht="31.5" x14ac:dyDescent="0.2">
      <c r="A10" s="358"/>
      <c r="B10" s="147" t="s">
        <v>1060</v>
      </c>
      <c r="C10" s="10" t="s">
        <v>441</v>
      </c>
      <c r="D10" s="66"/>
      <c r="E10" s="150"/>
      <c r="F10" s="151"/>
      <c r="G10" s="203">
        <f t="shared" si="0"/>
        <v>0</v>
      </c>
      <c r="H10" s="203">
        <f t="shared" si="0"/>
        <v>0</v>
      </c>
      <c r="I10" s="203">
        <f t="shared" si="0"/>
        <v>0</v>
      </c>
      <c r="J10" s="46"/>
      <c r="K10" s="7"/>
      <c r="L10" s="46"/>
    </row>
    <row r="11" spans="1:12" ht="31.5" x14ac:dyDescent="0.2">
      <c r="A11" s="357" t="s">
        <v>365</v>
      </c>
      <c r="B11" s="124" t="s">
        <v>1061</v>
      </c>
      <c r="C11" s="10" t="s">
        <v>811</v>
      </c>
      <c r="D11" s="66">
        <f>D12+D13</f>
        <v>0</v>
      </c>
      <c r="E11" s="66">
        <f>E12+E13</f>
        <v>0</v>
      </c>
      <c r="F11" s="66">
        <f>F12+F13</f>
        <v>0</v>
      </c>
      <c r="G11" s="203" t="e">
        <f>D11*100/прочее!D8</f>
        <v>#DIV/0!</v>
      </c>
      <c r="H11" s="203" t="e">
        <f>E11*100/прочее!E8</f>
        <v>#DIV/0!</v>
      </c>
      <c r="I11" s="203" t="e">
        <f>F11*100/прочее!F8</f>
        <v>#DIV/0!</v>
      </c>
      <c r="J11" s="46"/>
      <c r="K11" s="46"/>
      <c r="L11" s="46"/>
    </row>
    <row r="12" spans="1:12" ht="31.5" x14ac:dyDescent="0.2">
      <c r="A12" s="359"/>
      <c r="B12" s="147" t="s">
        <v>1059</v>
      </c>
      <c r="C12" s="10" t="s">
        <v>441</v>
      </c>
      <c r="D12" s="150"/>
      <c r="E12" s="150"/>
      <c r="F12" s="151"/>
      <c r="G12" s="203">
        <f t="shared" ref="G12:I13" si="1">D12</f>
        <v>0</v>
      </c>
      <c r="H12" s="203">
        <f t="shared" si="1"/>
        <v>0</v>
      </c>
      <c r="I12" s="203">
        <f t="shared" si="1"/>
        <v>0</v>
      </c>
      <c r="J12" s="46"/>
      <c r="K12" s="46"/>
      <c r="L12" s="46"/>
    </row>
    <row r="13" spans="1:12" ht="31.5" x14ac:dyDescent="0.2">
      <c r="A13" s="358"/>
      <c r="B13" s="147" t="s">
        <v>1062</v>
      </c>
      <c r="C13" s="10" t="s">
        <v>441</v>
      </c>
      <c r="D13" s="150"/>
      <c r="E13" s="150"/>
      <c r="F13" s="151"/>
      <c r="G13" s="203">
        <f t="shared" si="1"/>
        <v>0</v>
      </c>
      <c r="H13" s="203">
        <f t="shared" si="1"/>
        <v>0</v>
      </c>
      <c r="I13" s="203">
        <f t="shared" si="1"/>
        <v>0</v>
      </c>
      <c r="J13" s="46"/>
      <c r="K13" s="46"/>
      <c r="L13" s="46"/>
    </row>
    <row r="14" spans="1:12" ht="31.5" x14ac:dyDescent="0.2">
      <c r="A14" s="30" t="s">
        <v>366</v>
      </c>
      <c r="B14" s="123" t="s">
        <v>56</v>
      </c>
      <c r="C14" s="10" t="s">
        <v>546</v>
      </c>
      <c r="D14" s="150"/>
      <c r="E14" s="150"/>
      <c r="F14" s="150"/>
      <c r="G14" s="203" t="e">
        <f>D14*100/D2</f>
        <v>#DIV/0!</v>
      </c>
      <c r="H14" s="203" t="e">
        <f>E14*100/E2</f>
        <v>#DIV/0!</v>
      </c>
      <c r="I14" s="203" t="e">
        <f>F14*100/F2</f>
        <v>#DIV/0!</v>
      </c>
      <c r="J14" s="46"/>
      <c r="K14" s="46"/>
      <c r="L14" s="46"/>
    </row>
    <row r="15" spans="1:12" x14ac:dyDescent="0.2">
      <c r="A15" s="357" t="s">
        <v>367</v>
      </c>
      <c r="B15" s="222" t="s">
        <v>57</v>
      </c>
      <c r="C15" s="10" t="s">
        <v>442</v>
      </c>
      <c r="D15" s="150"/>
      <c r="E15" s="150"/>
      <c r="F15" s="150"/>
      <c r="G15" s="369" t="e">
        <f>D15/D16</f>
        <v>#DIV/0!</v>
      </c>
      <c r="H15" s="369" t="e">
        <f>E15/E16</f>
        <v>#DIV/0!</v>
      </c>
      <c r="I15" s="369" t="e">
        <f>F15/F16</f>
        <v>#DIV/0!</v>
      </c>
      <c r="J15" s="46"/>
      <c r="K15" s="46"/>
      <c r="L15" s="46"/>
    </row>
    <row r="16" spans="1:12" x14ac:dyDescent="0.2">
      <c r="A16" s="358"/>
      <c r="B16" s="223"/>
      <c r="C16" s="10" t="s">
        <v>443</v>
      </c>
      <c r="D16" s="150"/>
      <c r="E16" s="150"/>
      <c r="F16" s="150"/>
      <c r="G16" s="370"/>
      <c r="H16" s="370"/>
      <c r="I16" s="370"/>
      <c r="J16" s="46"/>
      <c r="K16" s="46"/>
      <c r="L16" s="46"/>
    </row>
    <row r="17" spans="1:12" x14ac:dyDescent="0.2">
      <c r="A17" s="357" t="s">
        <v>368</v>
      </c>
      <c r="B17" s="222" t="s">
        <v>58</v>
      </c>
      <c r="C17" s="10" t="s">
        <v>548</v>
      </c>
      <c r="D17" s="150"/>
      <c r="E17" s="150"/>
      <c r="F17" s="150"/>
      <c r="G17" s="369" t="e">
        <f>D17/D18</f>
        <v>#DIV/0!</v>
      </c>
      <c r="H17" s="369" t="e">
        <f>E17/E18</f>
        <v>#DIV/0!</v>
      </c>
      <c r="I17" s="369" t="e">
        <f>F17/F18</f>
        <v>#DIV/0!</v>
      </c>
      <c r="J17" s="46"/>
      <c r="K17" s="46"/>
      <c r="L17" s="46"/>
    </row>
    <row r="18" spans="1:12" x14ac:dyDescent="0.2">
      <c r="A18" s="358"/>
      <c r="B18" s="226"/>
      <c r="C18" s="10" t="s">
        <v>440</v>
      </c>
      <c r="D18" s="150"/>
      <c r="E18" s="150"/>
      <c r="F18" s="150"/>
      <c r="G18" s="370"/>
      <c r="H18" s="370"/>
      <c r="I18" s="370"/>
      <c r="J18" s="46"/>
      <c r="K18" s="46"/>
      <c r="L18" s="46"/>
    </row>
    <row r="19" spans="1:12" x14ac:dyDescent="0.2">
      <c r="A19" s="363" t="s">
        <v>369</v>
      </c>
      <c r="B19" s="225" t="s">
        <v>60</v>
      </c>
      <c r="C19" s="144" t="s">
        <v>40</v>
      </c>
      <c r="D19" s="150"/>
      <c r="E19" s="150"/>
      <c r="F19" s="150"/>
      <c r="G19" s="203">
        <f>D19</f>
        <v>0</v>
      </c>
      <c r="H19" s="203">
        <f>E19</f>
        <v>0</v>
      </c>
      <c r="I19" s="203">
        <f>F19</f>
        <v>0</v>
      </c>
      <c r="J19" s="46"/>
      <c r="K19" s="46"/>
      <c r="L19" s="46"/>
    </row>
    <row r="20" spans="1:12" x14ac:dyDescent="0.2">
      <c r="A20" s="364"/>
      <c r="B20" s="225"/>
      <c r="C20" s="144" t="s">
        <v>549</v>
      </c>
      <c r="D20" s="150"/>
      <c r="E20" s="150"/>
      <c r="F20" s="150"/>
      <c r="G20" s="203" t="e">
        <f>D19*100/D20</f>
        <v>#DIV/0!</v>
      </c>
      <c r="H20" s="203" t="e">
        <f>E19*100/E20</f>
        <v>#DIV/0!</v>
      </c>
      <c r="I20" s="203" t="e">
        <f>F19*100/F20</f>
        <v>#DIV/0!</v>
      </c>
      <c r="J20" s="46"/>
      <c r="K20" s="46"/>
      <c r="L20" s="46"/>
    </row>
    <row r="21" spans="1:12" x14ac:dyDescent="0.2">
      <c r="A21" s="357" t="s">
        <v>577</v>
      </c>
      <c r="B21" s="226" t="s">
        <v>61</v>
      </c>
      <c r="C21" s="10" t="s">
        <v>444</v>
      </c>
      <c r="D21" s="150"/>
      <c r="E21" s="150"/>
      <c r="F21" s="150"/>
      <c r="G21" s="203">
        <f>D21</f>
        <v>0</v>
      </c>
      <c r="H21" s="203">
        <f>E21</f>
        <v>0</v>
      </c>
      <c r="I21" s="203">
        <f>F21</f>
        <v>0</v>
      </c>
      <c r="J21" s="46"/>
      <c r="K21" s="46"/>
      <c r="L21" s="46"/>
    </row>
    <row r="22" spans="1:12" x14ac:dyDescent="0.2">
      <c r="A22" s="358"/>
      <c r="B22" s="223"/>
      <c r="C22" s="10" t="s">
        <v>549</v>
      </c>
      <c r="D22" s="150"/>
      <c r="E22" s="150"/>
      <c r="F22" s="150"/>
      <c r="G22" s="203" t="e">
        <f>D21*100/D22</f>
        <v>#DIV/0!</v>
      </c>
      <c r="H22" s="203" t="e">
        <f>E21*100/E22</f>
        <v>#DIV/0!</v>
      </c>
      <c r="I22" s="203" t="e">
        <f>F21*100/F22</f>
        <v>#DIV/0!</v>
      </c>
      <c r="J22" s="46"/>
      <c r="K22" s="46"/>
      <c r="L22" s="46"/>
    </row>
    <row r="23" spans="1:12" x14ac:dyDescent="0.2">
      <c r="A23" s="357" t="s">
        <v>578</v>
      </c>
      <c r="B23" s="222" t="s">
        <v>63</v>
      </c>
      <c r="C23" s="10" t="s">
        <v>444</v>
      </c>
      <c r="D23" s="150"/>
      <c r="E23" s="150"/>
      <c r="F23" s="150"/>
      <c r="G23" s="203">
        <f>D23</f>
        <v>0</v>
      </c>
      <c r="H23" s="203">
        <f>E23</f>
        <v>0</v>
      </c>
      <c r="I23" s="203">
        <f>F23</f>
        <v>0</v>
      </c>
      <c r="J23" s="46"/>
      <c r="K23" s="46"/>
      <c r="L23" s="46"/>
    </row>
    <row r="24" spans="1:12" x14ac:dyDescent="0.2">
      <c r="A24" s="358"/>
      <c r="B24" s="223"/>
      <c r="C24" s="10" t="s">
        <v>550</v>
      </c>
      <c r="D24" s="150"/>
      <c r="E24" s="150"/>
      <c r="F24" s="150"/>
      <c r="G24" s="203" t="e">
        <f>D23*100/D24</f>
        <v>#DIV/0!</v>
      </c>
      <c r="H24" s="203" t="e">
        <f>E23*100/E24</f>
        <v>#DIV/0!</v>
      </c>
      <c r="I24" s="203" t="e">
        <f>F23*100/F24</f>
        <v>#DIV/0!</v>
      </c>
      <c r="J24" s="46"/>
      <c r="K24" s="46"/>
      <c r="L24" s="46"/>
    </row>
    <row r="25" spans="1:12" ht="25.5" x14ac:dyDescent="0.2">
      <c r="A25" s="357" t="s">
        <v>579</v>
      </c>
      <c r="B25" s="222" t="s">
        <v>64</v>
      </c>
      <c r="C25" s="10" t="s">
        <v>307</v>
      </c>
      <c r="D25" s="150"/>
      <c r="E25" s="150"/>
      <c r="F25" s="150"/>
      <c r="G25" s="369" t="e">
        <f>D25/D26</f>
        <v>#DIV/0!</v>
      </c>
      <c r="H25" s="369" t="e">
        <f>E25/E26</f>
        <v>#DIV/0!</v>
      </c>
      <c r="I25" s="369" t="e">
        <f>F25/F26</f>
        <v>#DIV/0!</v>
      </c>
      <c r="J25" s="46"/>
      <c r="K25" s="46"/>
      <c r="L25" s="46"/>
    </row>
    <row r="26" spans="1:12" ht="25.5" x14ac:dyDescent="0.2">
      <c r="A26" s="358"/>
      <c r="B26" s="223"/>
      <c r="C26" s="10" t="s">
        <v>308</v>
      </c>
      <c r="D26" s="150"/>
      <c r="E26" s="150"/>
      <c r="F26" s="150"/>
      <c r="G26" s="370"/>
      <c r="H26" s="370"/>
      <c r="I26" s="370"/>
      <c r="J26" s="46"/>
      <c r="K26" s="46"/>
      <c r="L26" s="46"/>
    </row>
    <row r="27" spans="1:12" x14ac:dyDescent="0.2">
      <c r="A27" s="357" t="s">
        <v>372</v>
      </c>
      <c r="B27" s="222" t="s">
        <v>66</v>
      </c>
      <c r="C27" s="10" t="s">
        <v>813</v>
      </c>
      <c r="D27" s="150"/>
      <c r="E27" s="150"/>
      <c r="F27" s="150"/>
      <c r="G27" s="203">
        <f>D27</f>
        <v>0</v>
      </c>
      <c r="H27" s="203">
        <f>E27</f>
        <v>0</v>
      </c>
      <c r="I27" s="203">
        <f>F27</f>
        <v>0</v>
      </c>
      <c r="J27" s="46"/>
      <c r="K27" s="46"/>
      <c r="L27" s="46"/>
    </row>
    <row r="28" spans="1:12" ht="25.5" x14ac:dyDescent="0.2">
      <c r="A28" s="359"/>
      <c r="B28" s="226"/>
      <c r="C28" s="10" t="s">
        <v>812</v>
      </c>
      <c r="D28" s="150"/>
      <c r="E28" s="150"/>
      <c r="F28" s="150"/>
      <c r="G28" s="203" t="e">
        <f>D27*100/D28</f>
        <v>#DIV/0!</v>
      </c>
      <c r="H28" s="203" t="e">
        <f>E27*100/E28</f>
        <v>#DIV/0!</v>
      </c>
      <c r="I28" s="203" t="e">
        <f>F27*100/F28</f>
        <v>#DIV/0!</v>
      </c>
      <c r="J28" s="46"/>
      <c r="K28" s="46"/>
      <c r="L28" s="46"/>
    </row>
    <row r="29" spans="1:12" x14ac:dyDescent="0.2">
      <c r="A29" s="359"/>
      <c r="B29" s="226"/>
      <c r="C29" s="10" t="s">
        <v>551</v>
      </c>
      <c r="D29" s="150"/>
      <c r="E29" s="150"/>
      <c r="F29" s="150"/>
      <c r="G29" s="203">
        <f>D29</f>
        <v>0</v>
      </c>
      <c r="H29" s="203">
        <f>E29</f>
        <v>0</v>
      </c>
      <c r="I29" s="203">
        <f>F29</f>
        <v>0</v>
      </c>
      <c r="J29" s="46"/>
      <c r="K29" s="46"/>
      <c r="L29" s="46"/>
    </row>
    <row r="30" spans="1:12" ht="25.5" x14ac:dyDescent="0.2">
      <c r="A30" s="358"/>
      <c r="B30" s="223"/>
      <c r="C30" s="10" t="s">
        <v>814</v>
      </c>
      <c r="D30" s="150"/>
      <c r="E30" s="150"/>
      <c r="F30" s="150"/>
      <c r="G30" s="203" t="e">
        <f>D29*100/D30</f>
        <v>#DIV/0!</v>
      </c>
      <c r="H30" s="203" t="e">
        <f>E29*100/E30</f>
        <v>#DIV/0!</v>
      </c>
      <c r="I30" s="203" t="e">
        <f>F29*100/F30</f>
        <v>#DIV/0!</v>
      </c>
      <c r="J30" s="46"/>
      <c r="K30" s="46"/>
      <c r="L30" s="46"/>
    </row>
    <row r="31" spans="1:12" x14ac:dyDescent="0.2">
      <c r="A31" s="357" t="s">
        <v>374</v>
      </c>
      <c r="B31" s="222" t="s">
        <v>67</v>
      </c>
      <c r="C31" s="10" t="s">
        <v>49</v>
      </c>
      <c r="D31" s="150"/>
      <c r="E31" s="150"/>
      <c r="F31" s="150"/>
      <c r="G31" s="203">
        <f>D31</f>
        <v>0</v>
      </c>
      <c r="H31" s="203">
        <f>E31</f>
        <v>0</v>
      </c>
      <c r="I31" s="203">
        <f>F31</f>
        <v>0</v>
      </c>
      <c r="J31" s="46"/>
      <c r="K31" s="46"/>
      <c r="L31" s="46"/>
    </row>
    <row r="32" spans="1:12" x14ac:dyDescent="0.2">
      <c r="A32" s="358"/>
      <c r="B32" s="223"/>
      <c r="C32" s="10" t="s">
        <v>519</v>
      </c>
      <c r="D32" s="150"/>
      <c r="E32" s="150"/>
      <c r="F32" s="150"/>
      <c r="G32" s="203" t="e">
        <f>D31*100/D32</f>
        <v>#DIV/0!</v>
      </c>
      <c r="H32" s="203" t="e">
        <f>E31*100/E32</f>
        <v>#DIV/0!</v>
      </c>
      <c r="I32" s="203" t="e">
        <f>F31*100/F32</f>
        <v>#DIV/0!</v>
      </c>
      <c r="J32" s="46"/>
      <c r="K32" s="46"/>
      <c r="L32" s="46"/>
    </row>
    <row r="33" spans="1:12" x14ac:dyDescent="0.2">
      <c r="A33" s="357" t="s">
        <v>376</v>
      </c>
      <c r="B33" s="222" t="s">
        <v>68</v>
      </c>
      <c r="C33" s="10" t="s">
        <v>49</v>
      </c>
      <c r="D33" s="150"/>
      <c r="E33" s="150"/>
      <c r="F33" s="150"/>
      <c r="G33" s="203">
        <f>D33</f>
        <v>0</v>
      </c>
      <c r="H33" s="203">
        <f>E33</f>
        <v>0</v>
      </c>
      <c r="I33" s="203">
        <f>F33</f>
        <v>0</v>
      </c>
      <c r="J33" s="46"/>
      <c r="K33" s="46"/>
      <c r="L33" s="46"/>
    </row>
    <row r="34" spans="1:12" x14ac:dyDescent="0.2">
      <c r="A34" s="358"/>
      <c r="B34" s="223"/>
      <c r="C34" s="10" t="s">
        <v>519</v>
      </c>
      <c r="D34" s="150"/>
      <c r="E34" s="150"/>
      <c r="F34" s="150"/>
      <c r="G34" s="203" t="e">
        <f>D33*100/D34</f>
        <v>#DIV/0!</v>
      </c>
      <c r="H34" s="203" t="e">
        <f>E33*100/E34</f>
        <v>#DIV/0!</v>
      </c>
      <c r="I34" s="203" t="e">
        <f>F33*100/F34</f>
        <v>#DIV/0!</v>
      </c>
      <c r="J34" s="46"/>
      <c r="K34" s="46"/>
      <c r="L34" s="46"/>
    </row>
    <row r="35" spans="1:12" x14ac:dyDescent="0.2">
      <c r="A35" s="357" t="s">
        <v>378</v>
      </c>
      <c r="B35" s="222" t="s">
        <v>69</v>
      </c>
      <c r="C35" s="10" t="s">
        <v>49</v>
      </c>
      <c r="D35" s="150"/>
      <c r="E35" s="150"/>
      <c r="F35" s="150"/>
      <c r="G35" s="203">
        <f>D35</f>
        <v>0</v>
      </c>
      <c r="H35" s="203">
        <f>E35</f>
        <v>0</v>
      </c>
      <c r="I35" s="203">
        <f>F35</f>
        <v>0</v>
      </c>
      <c r="J35" s="46"/>
      <c r="K35" s="46"/>
      <c r="L35" s="46"/>
    </row>
    <row r="36" spans="1:12" x14ac:dyDescent="0.2">
      <c r="A36" s="358"/>
      <c r="B36" s="223"/>
      <c r="C36" s="10" t="s">
        <v>519</v>
      </c>
      <c r="D36" s="150"/>
      <c r="E36" s="150"/>
      <c r="F36" s="150"/>
      <c r="G36" s="203" t="e">
        <f>D35*100/D36</f>
        <v>#DIV/0!</v>
      </c>
      <c r="H36" s="203" t="e">
        <f>E35*100/E36</f>
        <v>#DIV/0!</v>
      </c>
      <c r="I36" s="203" t="e">
        <f>F35*100/F36</f>
        <v>#DIV/0!</v>
      </c>
      <c r="J36" s="46"/>
      <c r="K36" s="46"/>
      <c r="L36" s="46"/>
    </row>
    <row r="37" spans="1:12" x14ac:dyDescent="0.2">
      <c r="A37" s="357" t="s">
        <v>581</v>
      </c>
      <c r="B37" s="360" t="s">
        <v>71</v>
      </c>
      <c r="C37" s="10" t="s">
        <v>445</v>
      </c>
      <c r="D37" s="150"/>
      <c r="E37" s="150"/>
      <c r="F37" s="150"/>
      <c r="G37" s="369" t="e">
        <f>D37*1000/D38</f>
        <v>#DIV/0!</v>
      </c>
      <c r="H37" s="369" t="e">
        <f>E37*1000/E38</f>
        <v>#DIV/0!</v>
      </c>
      <c r="I37" s="369" t="e">
        <f>F37*1000/F38</f>
        <v>#DIV/0!</v>
      </c>
      <c r="J37" s="46"/>
      <c r="K37" s="46"/>
      <c r="L37" s="46"/>
    </row>
    <row r="38" spans="1:12" ht="25.5" x14ac:dyDescent="0.2">
      <c r="A38" s="358"/>
      <c r="B38" s="361"/>
      <c r="C38" s="10" t="s">
        <v>607</v>
      </c>
      <c r="D38" s="150"/>
      <c r="E38" s="150"/>
      <c r="F38" s="150"/>
      <c r="G38" s="370"/>
      <c r="H38" s="370"/>
      <c r="I38" s="370"/>
      <c r="J38" s="46"/>
      <c r="K38" s="46"/>
      <c r="L38" s="46"/>
    </row>
    <row r="39" spans="1:12" ht="21" customHeight="1" x14ac:dyDescent="0.2">
      <c r="A39" s="357" t="s">
        <v>832</v>
      </c>
      <c r="B39" s="222" t="s">
        <v>73</v>
      </c>
      <c r="C39" s="10" t="s">
        <v>445</v>
      </c>
      <c r="D39" s="150"/>
      <c r="E39" s="150"/>
      <c r="F39" s="150"/>
      <c r="G39" s="203">
        <f>D39</f>
        <v>0</v>
      </c>
      <c r="H39" s="203">
        <f>E39</f>
        <v>0</v>
      </c>
      <c r="I39" s="203">
        <f>F39</f>
        <v>0</v>
      </c>
      <c r="J39" s="46"/>
      <c r="K39" s="46"/>
      <c r="L39" s="46"/>
    </row>
    <row r="40" spans="1:12" ht="30" customHeight="1" x14ac:dyDescent="0.2">
      <c r="A40" s="358"/>
      <c r="B40" s="223"/>
      <c r="C40" s="10" t="s">
        <v>554</v>
      </c>
      <c r="D40" s="150"/>
      <c r="E40" s="150"/>
      <c r="F40" s="150"/>
      <c r="G40" s="203" t="e">
        <f>D39*100/D40</f>
        <v>#DIV/0!</v>
      </c>
      <c r="H40" s="203" t="e">
        <f>E39*100/E40</f>
        <v>#DIV/0!</v>
      </c>
      <c r="I40" s="203" t="e">
        <f>F39*100/F40</f>
        <v>#DIV/0!</v>
      </c>
      <c r="J40" s="46"/>
      <c r="K40" s="46"/>
      <c r="L40" s="46"/>
    </row>
    <row r="41" spans="1:12" ht="22.5" customHeight="1" x14ac:dyDescent="0.2">
      <c r="A41" s="357" t="s">
        <v>381</v>
      </c>
      <c r="B41" s="222" t="s">
        <v>75</v>
      </c>
      <c r="C41" s="10" t="s">
        <v>555</v>
      </c>
      <c r="D41" s="66"/>
      <c r="E41" s="150"/>
      <c r="F41" s="66"/>
      <c r="G41" s="203">
        <f>D41</f>
        <v>0</v>
      </c>
      <c r="H41" s="203">
        <f>E41</f>
        <v>0</v>
      </c>
      <c r="I41" s="203">
        <f>F41</f>
        <v>0</v>
      </c>
      <c r="J41" s="46"/>
      <c r="K41" s="46"/>
      <c r="L41" s="46"/>
    </row>
    <row r="42" spans="1:12" ht="25.5" x14ac:dyDescent="0.2">
      <c r="A42" s="358"/>
      <c r="B42" s="223"/>
      <c r="C42" s="10" t="s">
        <v>648</v>
      </c>
      <c r="D42" s="66"/>
      <c r="E42" s="150"/>
      <c r="F42" s="66"/>
      <c r="G42" s="203" t="e">
        <f>D41*100/D42</f>
        <v>#DIV/0!</v>
      </c>
      <c r="H42" s="203" t="e">
        <f>E41*100/E42</f>
        <v>#DIV/0!</v>
      </c>
      <c r="I42" s="203" t="e">
        <f>F41*100/F42</f>
        <v>#DIV/0!</v>
      </c>
      <c r="J42" s="46"/>
      <c r="K42" s="46"/>
      <c r="L42" s="46"/>
    </row>
    <row r="43" spans="1:12" x14ac:dyDescent="0.2">
      <c r="A43" s="357" t="s">
        <v>932</v>
      </c>
      <c r="B43" s="222" t="s">
        <v>639</v>
      </c>
      <c r="C43" s="10" t="s">
        <v>148</v>
      </c>
      <c r="D43" s="66"/>
      <c r="E43" s="150"/>
      <c r="F43" s="150"/>
      <c r="G43" s="203" t="e">
        <f>D43*1000/D44</f>
        <v>#DIV/0!</v>
      </c>
      <c r="H43" s="203" t="e">
        <f>E43*1000/E44</f>
        <v>#DIV/0!</v>
      </c>
      <c r="I43" s="203" t="e">
        <f>F43*1000/F44</f>
        <v>#DIV/0!</v>
      </c>
      <c r="J43" s="46"/>
      <c r="K43" s="46"/>
      <c r="L43" s="46"/>
    </row>
    <row r="44" spans="1:12" x14ac:dyDescent="0.2">
      <c r="A44" s="358"/>
      <c r="B44" s="223"/>
      <c r="C44" s="10" t="s">
        <v>649</v>
      </c>
      <c r="D44" s="66"/>
      <c r="E44" s="150"/>
      <c r="F44" s="150"/>
      <c r="G44" s="203" t="e">
        <f>D43*100/D44</f>
        <v>#DIV/0!</v>
      </c>
      <c r="H44" s="203" t="e">
        <f>E43*100/E44</f>
        <v>#DIV/0!</v>
      </c>
      <c r="I44" s="203" t="e">
        <f>F43*100/F44</f>
        <v>#DIV/0!</v>
      </c>
      <c r="J44" s="46"/>
      <c r="K44" s="46"/>
      <c r="L44" s="46"/>
    </row>
    <row r="45" spans="1:12" x14ac:dyDescent="0.2">
      <c r="A45" s="357" t="s">
        <v>583</v>
      </c>
      <c r="B45" s="267" t="s">
        <v>76</v>
      </c>
      <c r="C45" s="86" t="s">
        <v>153</v>
      </c>
      <c r="D45" s="150"/>
      <c r="E45" s="150"/>
      <c r="F45" s="150"/>
      <c r="G45" s="203">
        <f>D45</f>
        <v>0</v>
      </c>
      <c r="H45" s="203">
        <f>E45</f>
        <v>0</v>
      </c>
      <c r="I45" s="203">
        <f>F45</f>
        <v>0</v>
      </c>
      <c r="J45" s="46"/>
      <c r="K45" s="46"/>
      <c r="L45" s="46"/>
    </row>
    <row r="46" spans="1:12" x14ac:dyDescent="0.2">
      <c r="A46" s="358"/>
      <c r="B46" s="268"/>
      <c r="C46" s="10" t="s">
        <v>640</v>
      </c>
      <c r="D46" s="150"/>
      <c r="E46" s="150"/>
      <c r="F46" s="150"/>
      <c r="G46" s="203" t="e">
        <f>D45*100/D46</f>
        <v>#DIV/0!</v>
      </c>
      <c r="H46" s="203" t="e">
        <f>E45*100/E46</f>
        <v>#DIV/0!</v>
      </c>
      <c r="I46" s="203" t="e">
        <f>F45*100/F46</f>
        <v>#DIV/0!</v>
      </c>
      <c r="J46" s="46"/>
      <c r="K46" s="46"/>
      <c r="L46" s="46"/>
    </row>
    <row r="47" spans="1:12" ht="21.75" customHeight="1" x14ac:dyDescent="0.2">
      <c r="A47" s="357" t="s">
        <v>584</v>
      </c>
      <c r="B47" s="222" t="s">
        <v>77</v>
      </c>
      <c r="C47" s="10" t="s">
        <v>153</v>
      </c>
      <c r="D47" s="150"/>
      <c r="E47" s="150"/>
      <c r="F47" s="150"/>
      <c r="G47" s="203">
        <f>D47</f>
        <v>0</v>
      </c>
      <c r="H47" s="203">
        <f>E47</f>
        <v>0</v>
      </c>
      <c r="I47" s="203">
        <f>F47</f>
        <v>0</v>
      </c>
      <c r="J47" s="375" t="s">
        <v>898</v>
      </c>
      <c r="K47" s="376"/>
      <c r="L47" s="377"/>
    </row>
    <row r="48" spans="1:12" x14ac:dyDescent="0.2">
      <c r="A48" s="358"/>
      <c r="B48" s="223"/>
      <c r="C48" s="10" t="s">
        <v>556</v>
      </c>
      <c r="D48" s="152"/>
      <c r="E48" s="150"/>
      <c r="F48" s="152"/>
      <c r="G48" s="203" t="e">
        <f>D47*100/D48</f>
        <v>#DIV/0!</v>
      </c>
      <c r="H48" s="203" t="e">
        <f>E47*100/E48</f>
        <v>#DIV/0!</v>
      </c>
      <c r="I48" s="203" t="e">
        <f>F47*100/F48</f>
        <v>#DIV/0!</v>
      </c>
      <c r="J48" s="156" t="s">
        <v>1066</v>
      </c>
      <c r="K48" s="156" t="s">
        <v>707</v>
      </c>
      <c r="L48" s="156" t="s">
        <v>708</v>
      </c>
    </row>
    <row r="49" spans="1:12" s="3" customFormat="1" ht="25.5" x14ac:dyDescent="0.2">
      <c r="A49" s="357" t="s">
        <v>585</v>
      </c>
      <c r="B49" s="222" t="s">
        <v>78</v>
      </c>
      <c r="C49" s="10" t="s">
        <v>558</v>
      </c>
      <c r="D49" s="153"/>
      <c r="E49" s="66"/>
      <c r="F49" s="153"/>
      <c r="G49" s="373">
        <f>D49-D50</f>
        <v>0</v>
      </c>
      <c r="H49" s="373">
        <f>E49-E50</f>
        <v>0</v>
      </c>
      <c r="I49" s="373">
        <f>F49-F50</f>
        <v>0</v>
      </c>
      <c r="J49" s="355" t="e">
        <f>G49*100/D49</f>
        <v>#DIV/0!</v>
      </c>
      <c r="K49" s="355" t="e">
        <f>H49*100/E49</f>
        <v>#DIV/0!</v>
      </c>
      <c r="L49" s="355" t="e">
        <f>I49*100/F49</f>
        <v>#DIV/0!</v>
      </c>
    </row>
    <row r="50" spans="1:12" s="3" customFormat="1" ht="25.5" x14ac:dyDescent="0.2">
      <c r="A50" s="358"/>
      <c r="B50" s="223"/>
      <c r="C50" s="10" t="s">
        <v>559</v>
      </c>
      <c r="D50" s="153"/>
      <c r="E50" s="66"/>
      <c r="F50" s="153"/>
      <c r="G50" s="374"/>
      <c r="H50" s="374"/>
      <c r="I50" s="374"/>
      <c r="J50" s="356"/>
      <c r="K50" s="356"/>
      <c r="L50" s="356"/>
    </row>
    <row r="51" spans="1:12" s="3" customFormat="1" x14ac:dyDescent="0.2">
      <c r="A51" s="357" t="s">
        <v>383</v>
      </c>
      <c r="B51" s="365" t="s">
        <v>79</v>
      </c>
      <c r="C51" s="10" t="s">
        <v>560</v>
      </c>
      <c r="D51" s="66"/>
      <c r="E51" s="66"/>
      <c r="F51" s="66"/>
      <c r="G51" s="373">
        <f>D51-D52</f>
        <v>0</v>
      </c>
      <c r="H51" s="373">
        <f>E51-E52</f>
        <v>0</v>
      </c>
      <c r="I51" s="373">
        <f>F51-F52</f>
        <v>0</v>
      </c>
      <c r="J51" s="355" t="e">
        <f>G51*100/D51</f>
        <v>#DIV/0!</v>
      </c>
      <c r="K51" s="355" t="e">
        <f>H51*100/E51</f>
        <v>#DIV/0!</v>
      </c>
      <c r="L51" s="355" t="e">
        <f>I51*100/F51</f>
        <v>#DIV/0!</v>
      </c>
    </row>
    <row r="52" spans="1:12" s="3" customFormat="1" ht="25.5" x14ac:dyDescent="0.2">
      <c r="A52" s="358"/>
      <c r="B52" s="366"/>
      <c r="C52" s="10" t="s">
        <v>557</v>
      </c>
      <c r="D52" s="66"/>
      <c r="E52" s="66"/>
      <c r="F52" s="66"/>
      <c r="G52" s="374"/>
      <c r="H52" s="374"/>
      <c r="I52" s="374"/>
      <c r="J52" s="356"/>
      <c r="K52" s="356"/>
      <c r="L52" s="356"/>
    </row>
    <row r="53" spans="1:12" s="3" customFormat="1" x14ac:dyDescent="0.2">
      <c r="A53" s="367" t="s">
        <v>918</v>
      </c>
      <c r="B53" s="365" t="s">
        <v>80</v>
      </c>
      <c r="C53" s="10" t="s">
        <v>560</v>
      </c>
      <c r="D53" s="66"/>
      <c r="E53" s="66"/>
      <c r="F53" s="66"/>
      <c r="G53" s="373">
        <f>D53-D54</f>
        <v>0</v>
      </c>
      <c r="H53" s="373">
        <f>E53-E54</f>
        <v>0</v>
      </c>
      <c r="I53" s="373">
        <f>F53-F54</f>
        <v>0</v>
      </c>
      <c r="J53" s="355" t="e">
        <f>G53*100/D53</f>
        <v>#DIV/0!</v>
      </c>
      <c r="K53" s="355" t="e">
        <f>H53*100/E53</f>
        <v>#DIV/0!</v>
      </c>
      <c r="L53" s="355" t="e">
        <f>I53*100/F53</f>
        <v>#DIV/0!</v>
      </c>
    </row>
    <row r="54" spans="1:12" s="3" customFormat="1" ht="25.5" x14ac:dyDescent="0.2">
      <c r="A54" s="368"/>
      <c r="B54" s="366"/>
      <c r="C54" s="10" t="s">
        <v>557</v>
      </c>
      <c r="D54" s="66"/>
      <c r="E54" s="66"/>
      <c r="F54" s="66"/>
      <c r="G54" s="374"/>
      <c r="H54" s="374"/>
      <c r="I54" s="374"/>
      <c r="J54" s="356"/>
      <c r="K54" s="356"/>
      <c r="L54" s="356"/>
    </row>
    <row r="55" spans="1:12" s="3" customFormat="1" ht="63.75" x14ac:dyDescent="0.2">
      <c r="A55" s="357" t="s">
        <v>386</v>
      </c>
      <c r="B55" s="222" t="s">
        <v>817</v>
      </c>
      <c r="C55" s="10" t="s">
        <v>818</v>
      </c>
      <c r="D55" s="185"/>
      <c r="E55" s="148"/>
      <c r="F55" s="148"/>
      <c r="G55" s="333">
        <f>D55-D56</f>
        <v>0</v>
      </c>
      <c r="H55" s="333">
        <f>E55-E56</f>
        <v>0</v>
      </c>
      <c r="I55" s="333">
        <f>F55-F56</f>
        <v>0</v>
      </c>
      <c r="J55" s="355" t="e">
        <f>G55*100/D55</f>
        <v>#DIV/0!</v>
      </c>
      <c r="K55" s="355" t="e">
        <f>H55*100/E55</f>
        <v>#DIV/0!</v>
      </c>
      <c r="L55" s="355" t="e">
        <f>I55*100/F55</f>
        <v>#DIV/0!</v>
      </c>
    </row>
    <row r="56" spans="1:12" s="3" customFormat="1" ht="63.75" x14ac:dyDescent="0.2">
      <c r="A56" s="358"/>
      <c r="B56" s="223"/>
      <c r="C56" s="10" t="s">
        <v>819</v>
      </c>
      <c r="D56" s="185"/>
      <c r="E56" s="148"/>
      <c r="F56" s="148"/>
      <c r="G56" s="334"/>
      <c r="H56" s="334"/>
      <c r="I56" s="334"/>
      <c r="J56" s="356"/>
      <c r="K56" s="356"/>
      <c r="L56" s="356"/>
    </row>
    <row r="57" spans="1:12" s="3" customFormat="1" ht="63.75" x14ac:dyDescent="0.2">
      <c r="A57" s="357" t="s">
        <v>388</v>
      </c>
      <c r="B57" s="365" t="s">
        <v>79</v>
      </c>
      <c r="C57" s="10" t="s">
        <v>820</v>
      </c>
      <c r="D57" s="185"/>
      <c r="E57" s="148"/>
      <c r="F57" s="148"/>
      <c r="G57" s="333">
        <f>D57-D58</f>
        <v>0</v>
      </c>
      <c r="H57" s="333">
        <f>E57-E58</f>
        <v>0</v>
      </c>
      <c r="I57" s="333">
        <f>F57-F58</f>
        <v>0</v>
      </c>
      <c r="J57" s="355" t="e">
        <f>G57*100/D57</f>
        <v>#DIV/0!</v>
      </c>
      <c r="K57" s="355" t="e">
        <f>H57*100/E57</f>
        <v>#DIV/0!</v>
      </c>
      <c r="L57" s="355" t="e">
        <f>I57*100/F57</f>
        <v>#DIV/0!</v>
      </c>
    </row>
    <row r="58" spans="1:12" s="3" customFormat="1" ht="63.75" x14ac:dyDescent="0.2">
      <c r="A58" s="358"/>
      <c r="B58" s="366"/>
      <c r="C58" s="10" t="s">
        <v>821</v>
      </c>
      <c r="D58" s="185"/>
      <c r="E58" s="148"/>
      <c r="F58" s="148"/>
      <c r="G58" s="334"/>
      <c r="H58" s="334"/>
      <c r="I58" s="334"/>
      <c r="J58" s="356"/>
      <c r="K58" s="356"/>
      <c r="L58" s="356"/>
    </row>
    <row r="59" spans="1:12" s="3" customFormat="1" ht="63.75" x14ac:dyDescent="0.2">
      <c r="A59" s="367" t="s">
        <v>919</v>
      </c>
      <c r="B59" s="365" t="s">
        <v>80</v>
      </c>
      <c r="C59" s="10" t="s">
        <v>822</v>
      </c>
      <c r="D59" s="185"/>
      <c r="E59" s="148"/>
      <c r="F59" s="148"/>
      <c r="G59" s="333">
        <f>D59-D60</f>
        <v>0</v>
      </c>
      <c r="H59" s="333">
        <f>E59-E60</f>
        <v>0</v>
      </c>
      <c r="I59" s="333">
        <f>F59-F60</f>
        <v>0</v>
      </c>
      <c r="J59" s="355" t="e">
        <f>G59*100/D59</f>
        <v>#DIV/0!</v>
      </c>
      <c r="K59" s="355" t="e">
        <f>H59*100/E59</f>
        <v>#DIV/0!</v>
      </c>
      <c r="L59" s="355" t="e">
        <f>I59*100/F59</f>
        <v>#DIV/0!</v>
      </c>
    </row>
    <row r="60" spans="1:12" s="3" customFormat="1" ht="63.75" x14ac:dyDescent="0.2">
      <c r="A60" s="368"/>
      <c r="B60" s="366"/>
      <c r="C60" s="10" t="s">
        <v>823</v>
      </c>
      <c r="D60" s="185"/>
      <c r="E60" s="148"/>
      <c r="F60" s="148"/>
      <c r="G60" s="334"/>
      <c r="H60" s="334"/>
      <c r="I60" s="334"/>
      <c r="J60" s="356"/>
      <c r="K60" s="356"/>
      <c r="L60" s="356"/>
    </row>
    <row r="61" spans="1:12" ht="25.5" x14ac:dyDescent="0.2">
      <c r="A61" s="357" t="s">
        <v>920</v>
      </c>
      <c r="B61" s="326" t="s">
        <v>81</v>
      </c>
      <c r="C61" s="10" t="s">
        <v>150</v>
      </c>
      <c r="D61" s="65"/>
      <c r="E61" s="150"/>
      <c r="F61" s="65"/>
      <c r="G61" s="369" t="e">
        <f>D61*100/D62</f>
        <v>#DIV/0!</v>
      </c>
      <c r="H61" s="369" t="e">
        <f>E61*100/E62</f>
        <v>#DIV/0!</v>
      </c>
      <c r="I61" s="369" t="e">
        <f>F61*100/F62</f>
        <v>#DIV/0!</v>
      </c>
      <c r="J61" s="46"/>
      <c r="K61" s="46"/>
      <c r="L61" s="46"/>
    </row>
    <row r="62" spans="1:12" x14ac:dyDescent="0.2">
      <c r="A62" s="358"/>
      <c r="B62" s="327"/>
      <c r="C62" s="10" t="s">
        <v>151</v>
      </c>
      <c r="D62" s="65"/>
      <c r="E62" s="150"/>
      <c r="F62" s="65"/>
      <c r="G62" s="370"/>
      <c r="H62" s="370"/>
      <c r="I62" s="370"/>
      <c r="J62" s="46"/>
      <c r="K62" s="46"/>
      <c r="L62" s="46"/>
    </row>
    <row r="63" spans="1:12" ht="78.75" x14ac:dyDescent="0.2">
      <c r="A63" s="30" t="s">
        <v>921</v>
      </c>
      <c r="B63" s="124" t="s">
        <v>82</v>
      </c>
      <c r="C63" s="10" t="s">
        <v>154</v>
      </c>
      <c r="D63" s="150"/>
      <c r="E63" s="150"/>
      <c r="F63" s="150"/>
      <c r="G63" s="203" t="e">
        <f>D63*1000/D2</f>
        <v>#DIV/0!</v>
      </c>
      <c r="H63" s="203" t="e">
        <f>E63*1000/E2</f>
        <v>#DIV/0!</v>
      </c>
      <c r="I63" s="203" t="e">
        <f>F63*1000/F2</f>
        <v>#DIV/0!</v>
      </c>
      <c r="J63" s="46"/>
      <c r="K63" s="46"/>
      <c r="L63" s="46"/>
    </row>
    <row r="64" spans="1:12" ht="25.5" x14ac:dyDescent="0.2">
      <c r="A64" s="154" t="s">
        <v>115</v>
      </c>
      <c r="B64" s="149" t="s">
        <v>83</v>
      </c>
      <c r="C64" s="10" t="s">
        <v>152</v>
      </c>
      <c r="D64" s="150"/>
      <c r="E64" s="150"/>
      <c r="F64" s="150"/>
      <c r="G64" s="203" t="e">
        <f>D64*100000/D2</f>
        <v>#DIV/0!</v>
      </c>
      <c r="H64" s="203" t="e">
        <f>E64*100000/E2</f>
        <v>#DIV/0!</v>
      </c>
      <c r="I64" s="203" t="e">
        <f>F64*100000/F2</f>
        <v>#DIV/0!</v>
      </c>
      <c r="J64" s="46"/>
      <c r="K64" s="46"/>
      <c r="L64" s="46"/>
    </row>
    <row r="65" spans="1:12" x14ac:dyDescent="0.2">
      <c r="A65" s="357" t="s">
        <v>117</v>
      </c>
      <c r="B65" s="222" t="s">
        <v>156</v>
      </c>
      <c r="C65" s="10" t="s">
        <v>309</v>
      </c>
      <c r="D65" s="150"/>
      <c r="E65" s="150"/>
      <c r="F65" s="150"/>
      <c r="G65" s="203">
        <f>D65</f>
        <v>0</v>
      </c>
      <c r="H65" s="203">
        <f>E65</f>
        <v>0</v>
      </c>
      <c r="I65" s="203">
        <f>F65</f>
        <v>0</v>
      </c>
      <c r="J65" s="46"/>
      <c r="K65" s="46"/>
      <c r="L65" s="46"/>
    </row>
    <row r="66" spans="1:12" x14ac:dyDescent="0.2">
      <c r="A66" s="358"/>
      <c r="B66" s="223"/>
      <c r="C66" s="10" t="s">
        <v>561</v>
      </c>
      <c r="D66" s="150"/>
      <c r="E66" s="150"/>
      <c r="F66" s="150"/>
      <c r="G66" s="203" t="e">
        <f>D65*100/D66</f>
        <v>#DIV/0!</v>
      </c>
      <c r="H66" s="203" t="e">
        <f>E65*100/E66</f>
        <v>#DIV/0!</v>
      </c>
      <c r="I66" s="203" t="e">
        <f>F65*100/F66</f>
        <v>#DIV/0!</v>
      </c>
      <c r="J66" s="46"/>
      <c r="K66" s="46"/>
      <c r="L66" s="46"/>
    </row>
    <row r="67" spans="1:12" ht="25.5" x14ac:dyDescent="0.2">
      <c r="A67" s="371" t="s">
        <v>119</v>
      </c>
      <c r="B67" s="222" t="s">
        <v>157</v>
      </c>
      <c r="C67" s="10" t="s">
        <v>641</v>
      </c>
      <c r="D67" s="150"/>
      <c r="E67" s="150"/>
      <c r="F67" s="150"/>
      <c r="G67" s="203">
        <f>D67</f>
        <v>0</v>
      </c>
      <c r="H67" s="203">
        <f>E67</f>
        <v>0</v>
      </c>
      <c r="I67" s="203">
        <f>F67</f>
        <v>0</v>
      </c>
      <c r="J67" s="46"/>
      <c r="K67" s="46"/>
      <c r="L67" s="46"/>
    </row>
    <row r="68" spans="1:12" ht="25.5" x14ac:dyDescent="0.2">
      <c r="A68" s="372"/>
      <c r="B68" s="223"/>
      <c r="C68" s="10" t="s">
        <v>575</v>
      </c>
      <c r="D68" s="150"/>
      <c r="E68" s="150"/>
      <c r="F68" s="150"/>
      <c r="G68" s="203" t="e">
        <f>D67*100/D68</f>
        <v>#DIV/0!</v>
      </c>
      <c r="H68" s="203" t="e">
        <f>E67*100/E68</f>
        <v>#DIV/0!</v>
      </c>
      <c r="I68" s="203" t="e">
        <f>F67*100/F68</f>
        <v>#DIV/0!</v>
      </c>
      <c r="J68" s="46"/>
      <c r="K68" s="46"/>
      <c r="L68" s="46"/>
    </row>
    <row r="69" spans="1:12" ht="25.5" x14ac:dyDescent="0.2">
      <c r="A69" s="357" t="s">
        <v>121</v>
      </c>
      <c r="B69" s="222" t="s">
        <v>84</v>
      </c>
      <c r="C69" s="10" t="s">
        <v>310</v>
      </c>
      <c r="D69" s="150"/>
      <c r="E69" s="150"/>
      <c r="F69" s="150"/>
      <c r="G69" s="203">
        <f>D69</f>
        <v>0</v>
      </c>
      <c r="H69" s="203">
        <f>E69</f>
        <v>0</v>
      </c>
      <c r="I69" s="203">
        <f>F69</f>
        <v>0</v>
      </c>
      <c r="J69" s="46"/>
      <c r="K69" s="46"/>
      <c r="L69" s="46"/>
    </row>
    <row r="70" spans="1:12" ht="25.5" x14ac:dyDescent="0.2">
      <c r="A70" s="358"/>
      <c r="B70" s="223"/>
      <c r="C70" s="10" t="s">
        <v>311</v>
      </c>
      <c r="D70" s="150"/>
      <c r="E70" s="150"/>
      <c r="F70" s="150"/>
      <c r="G70" s="203" t="e">
        <f>D69*1000/D70</f>
        <v>#DIV/0!</v>
      </c>
      <c r="H70" s="203" t="e">
        <f>E69*1000/E70</f>
        <v>#DIV/0!</v>
      </c>
      <c r="I70" s="203" t="e">
        <f>F69*1000/F70</f>
        <v>#DIV/0!</v>
      </c>
      <c r="J70" s="46"/>
      <c r="K70" s="46"/>
      <c r="L70" s="46"/>
    </row>
    <row r="71" spans="1:12" ht="25.5" x14ac:dyDescent="0.2">
      <c r="A71" s="357" t="s">
        <v>123</v>
      </c>
      <c r="B71" s="222" t="s">
        <v>362</v>
      </c>
      <c r="C71" s="10" t="s">
        <v>312</v>
      </c>
      <c r="D71" s="150"/>
      <c r="E71" s="150"/>
      <c r="F71" s="150"/>
      <c r="G71" s="203">
        <f>D71</f>
        <v>0</v>
      </c>
      <c r="H71" s="203">
        <f>E71</f>
        <v>0</v>
      </c>
      <c r="I71" s="203">
        <f>F71</f>
        <v>0</v>
      </c>
      <c r="J71" s="46"/>
      <c r="K71" s="46"/>
      <c r="L71" s="46"/>
    </row>
    <row r="72" spans="1:12" x14ac:dyDescent="0.2">
      <c r="A72" s="358"/>
      <c r="B72" s="223"/>
      <c r="C72" s="10" t="s">
        <v>313</v>
      </c>
      <c r="D72" s="150"/>
      <c r="E72" s="150"/>
      <c r="F72" s="150"/>
      <c r="G72" s="203" t="e">
        <f>D71*100000/D72</f>
        <v>#DIV/0!</v>
      </c>
      <c r="H72" s="203" t="e">
        <f>E71*100000/E72</f>
        <v>#DIV/0!</v>
      </c>
      <c r="I72" s="203" t="e">
        <f>F71*100000/F72</f>
        <v>#DIV/0!</v>
      </c>
      <c r="J72" s="46"/>
      <c r="K72" s="46"/>
      <c r="L72" s="46"/>
    </row>
    <row r="73" spans="1:12" ht="25.5" x14ac:dyDescent="0.2">
      <c r="A73" s="357" t="s">
        <v>922</v>
      </c>
      <c r="B73" s="222" t="s">
        <v>571</v>
      </c>
      <c r="C73" s="10" t="s">
        <v>563</v>
      </c>
      <c r="D73" s="150"/>
      <c r="E73" s="150"/>
      <c r="F73" s="150"/>
      <c r="G73" s="203">
        <f>D73</f>
        <v>0</v>
      </c>
      <c r="H73" s="203">
        <f>E73</f>
        <v>0</v>
      </c>
      <c r="I73" s="203">
        <f>F73</f>
        <v>0</v>
      </c>
      <c r="J73" s="46"/>
      <c r="K73" s="46"/>
      <c r="L73" s="46"/>
    </row>
    <row r="74" spans="1:12" ht="25.5" x14ac:dyDescent="0.2">
      <c r="A74" s="358"/>
      <c r="B74" s="223"/>
      <c r="C74" s="10" t="s">
        <v>564</v>
      </c>
      <c r="D74" s="150"/>
      <c r="E74" s="150"/>
      <c r="F74" s="150"/>
      <c r="G74" s="203" t="e">
        <f>D73*100000/D74</f>
        <v>#DIV/0!</v>
      </c>
      <c r="H74" s="203" t="e">
        <f>E73*100000/E74</f>
        <v>#DIV/0!</v>
      </c>
      <c r="I74" s="203" t="e">
        <f>F73*100000/F74</f>
        <v>#DIV/0!</v>
      </c>
      <c r="J74" s="46"/>
      <c r="K74" s="46"/>
      <c r="L74" s="46"/>
    </row>
    <row r="75" spans="1:12" ht="25.5" x14ac:dyDescent="0.2">
      <c r="A75" s="357" t="s">
        <v>126</v>
      </c>
      <c r="B75" s="222" t="s">
        <v>572</v>
      </c>
      <c r="C75" s="10" t="s">
        <v>565</v>
      </c>
      <c r="D75" s="150"/>
      <c r="E75" s="150"/>
      <c r="F75" s="150"/>
      <c r="G75" s="203">
        <f>D75</f>
        <v>0</v>
      </c>
      <c r="H75" s="203">
        <f>E75</f>
        <v>0</v>
      </c>
      <c r="I75" s="203">
        <f>F75</f>
        <v>0</v>
      </c>
      <c r="J75" s="46"/>
      <c r="K75" s="46"/>
      <c r="L75" s="46"/>
    </row>
    <row r="76" spans="1:12" ht="25.5" x14ac:dyDescent="0.2">
      <c r="A76" s="358"/>
      <c r="B76" s="223"/>
      <c r="C76" s="10" t="s">
        <v>566</v>
      </c>
      <c r="D76" s="150"/>
      <c r="E76" s="150"/>
      <c r="F76" s="150"/>
      <c r="G76" s="203" t="e">
        <f>D75*100000/D76</f>
        <v>#DIV/0!</v>
      </c>
      <c r="H76" s="203" t="e">
        <f>E75*100000/E76</f>
        <v>#DIV/0!</v>
      </c>
      <c r="I76" s="203" t="e">
        <f>F75*100000/F76</f>
        <v>#DIV/0!</v>
      </c>
      <c r="J76" s="46"/>
      <c r="K76" s="46"/>
      <c r="L76" s="46"/>
    </row>
    <row r="77" spans="1:12" ht="25.5" x14ac:dyDescent="0.2">
      <c r="A77" s="357" t="s">
        <v>128</v>
      </c>
      <c r="B77" s="222" t="s">
        <v>573</v>
      </c>
      <c r="C77" s="10" t="s">
        <v>567</v>
      </c>
      <c r="D77" s="150"/>
      <c r="E77" s="150"/>
      <c r="F77" s="150"/>
      <c r="G77" s="203">
        <f>D77</f>
        <v>0</v>
      </c>
      <c r="H77" s="203">
        <f>E77</f>
        <v>0</v>
      </c>
      <c r="I77" s="203">
        <f>F77</f>
        <v>0</v>
      </c>
      <c r="J77" s="46"/>
      <c r="K77" s="46"/>
      <c r="L77" s="46"/>
    </row>
    <row r="78" spans="1:12" ht="25.5" x14ac:dyDescent="0.2">
      <c r="A78" s="358"/>
      <c r="B78" s="223"/>
      <c r="C78" s="10" t="s">
        <v>568</v>
      </c>
      <c r="D78" s="150"/>
      <c r="E78" s="150"/>
      <c r="F78" s="150"/>
      <c r="G78" s="203" t="e">
        <f>D77*100000/D78</f>
        <v>#DIV/0!</v>
      </c>
      <c r="H78" s="203" t="e">
        <f>E77*100000/E78</f>
        <v>#DIV/0!</v>
      </c>
      <c r="I78" s="203" t="e">
        <f>F77*100000/F78</f>
        <v>#DIV/0!</v>
      </c>
      <c r="J78" s="46"/>
      <c r="K78" s="46"/>
      <c r="L78" s="46"/>
    </row>
    <row r="79" spans="1:12" ht="25.5" x14ac:dyDescent="0.2">
      <c r="A79" s="357" t="s">
        <v>130</v>
      </c>
      <c r="B79" s="222" t="s">
        <v>574</v>
      </c>
      <c r="C79" s="10" t="s">
        <v>569</v>
      </c>
      <c r="D79" s="150"/>
      <c r="E79" s="150"/>
      <c r="F79" s="150"/>
      <c r="G79" s="203">
        <f>D79</f>
        <v>0</v>
      </c>
      <c r="H79" s="203">
        <f>E79</f>
        <v>0</v>
      </c>
      <c r="I79" s="203">
        <f>F79</f>
        <v>0</v>
      </c>
      <c r="J79" s="46"/>
      <c r="K79" s="46"/>
      <c r="L79" s="46"/>
    </row>
    <row r="80" spans="1:12" ht="25.5" x14ac:dyDescent="0.2">
      <c r="A80" s="358"/>
      <c r="B80" s="223"/>
      <c r="C80" s="10" t="s">
        <v>570</v>
      </c>
      <c r="D80" s="150"/>
      <c r="E80" s="150"/>
      <c r="F80" s="150"/>
      <c r="G80" s="203" t="e">
        <f>D79*100000/D80</f>
        <v>#DIV/0!</v>
      </c>
      <c r="H80" s="203" t="e">
        <f>E79*100000/E80</f>
        <v>#DIV/0!</v>
      </c>
      <c r="I80" s="203" t="e">
        <f>F79*100000/F80</f>
        <v>#DIV/0!</v>
      </c>
      <c r="J80" s="46"/>
      <c r="K80" s="46"/>
      <c r="L80" s="46"/>
    </row>
    <row r="82" spans="1:6" customFormat="1" x14ac:dyDescent="0.25">
      <c r="A82" s="232" t="s">
        <v>1041</v>
      </c>
      <c r="B82" s="232"/>
      <c r="C82" s="32"/>
      <c r="D82" s="33"/>
      <c r="E82" s="34"/>
      <c r="F82" s="34"/>
    </row>
    <row r="83" spans="1:6" customFormat="1" ht="15" x14ac:dyDescent="0.25">
      <c r="A83" s="35"/>
      <c r="B83" s="36" t="s">
        <v>1042</v>
      </c>
      <c r="C83" s="37" t="s">
        <v>1043</v>
      </c>
      <c r="D83" s="37"/>
      <c r="E83" s="34"/>
      <c r="F83" s="34"/>
    </row>
    <row r="84" spans="1:6" customFormat="1" ht="12.75" x14ac:dyDescent="0.2">
      <c r="A84" s="38" t="s">
        <v>1044</v>
      </c>
      <c r="B84" s="39"/>
      <c r="C84" s="35"/>
      <c r="D84" s="35"/>
      <c r="E84" s="34"/>
      <c r="F84" s="34"/>
    </row>
    <row r="85" spans="1:6" customFormat="1" ht="12.75" x14ac:dyDescent="0.2">
      <c r="A85" s="40"/>
      <c r="B85" s="41"/>
      <c r="C85" s="35"/>
      <c r="D85" s="42" t="s">
        <v>1045</v>
      </c>
      <c r="E85" s="34"/>
      <c r="F85" s="34"/>
    </row>
    <row r="86" spans="1:6" customFormat="1" x14ac:dyDescent="0.25">
      <c r="A86" s="232" t="s">
        <v>1046</v>
      </c>
      <c r="B86" s="232"/>
      <c r="C86" s="43"/>
      <c r="D86" s="35"/>
      <c r="E86" s="34"/>
      <c r="F86" s="34"/>
    </row>
    <row r="87" spans="1:6" customFormat="1" ht="15" x14ac:dyDescent="0.25">
      <c r="A87" s="40"/>
      <c r="B87" s="36" t="s">
        <v>1047</v>
      </c>
      <c r="C87" s="37" t="s">
        <v>1043</v>
      </c>
      <c r="D87" s="35"/>
      <c r="E87" s="34"/>
      <c r="F87" s="34"/>
    </row>
  </sheetData>
  <mergeCells count="126">
    <mergeCell ref="K49:K50"/>
    <mergeCell ref="J49:J50"/>
    <mergeCell ref="J47:L47"/>
    <mergeCell ref="A1:B2"/>
    <mergeCell ref="A82:B82"/>
    <mergeCell ref="A86:B86"/>
    <mergeCell ref="K59:K60"/>
    <mergeCell ref="J59:J60"/>
    <mergeCell ref="K57:K58"/>
    <mergeCell ref="J57:J58"/>
    <mergeCell ref="K55:K56"/>
    <mergeCell ref="J55:J56"/>
    <mergeCell ref="K53:K54"/>
    <mergeCell ref="J53:J54"/>
    <mergeCell ref="K51:K52"/>
    <mergeCell ref="J51:J52"/>
    <mergeCell ref="G61:G62"/>
    <mergeCell ref="H61:H62"/>
    <mergeCell ref="I61:I62"/>
    <mergeCell ref="G51:G52"/>
    <mergeCell ref="H51:H52"/>
    <mergeCell ref="I51:I52"/>
    <mergeCell ref="G53:G54"/>
    <mergeCell ref="H53:H54"/>
    <mergeCell ref="I53:I54"/>
    <mergeCell ref="G59:G60"/>
    <mergeCell ref="H59:H60"/>
    <mergeCell ref="I59:I60"/>
    <mergeCell ref="G55:G56"/>
    <mergeCell ref="G57:G58"/>
    <mergeCell ref="H55:H56"/>
    <mergeCell ref="H57:H58"/>
    <mergeCell ref="I55:I56"/>
    <mergeCell ref="I57:I58"/>
    <mergeCell ref="H37:H38"/>
    <mergeCell ref="I37:I38"/>
    <mergeCell ref="G49:G50"/>
    <mergeCell ref="H49:H50"/>
    <mergeCell ref="I49:I50"/>
    <mergeCell ref="H17:H18"/>
    <mergeCell ref="I17:I18"/>
    <mergeCell ref="G25:G26"/>
    <mergeCell ref="H25:H26"/>
    <mergeCell ref="I25:I26"/>
    <mergeCell ref="G37:G38"/>
    <mergeCell ref="H3:H5"/>
    <mergeCell ref="I3:I5"/>
    <mergeCell ref="G15:G16"/>
    <mergeCell ref="H15:H16"/>
    <mergeCell ref="I15:I16"/>
    <mergeCell ref="G17:G18"/>
    <mergeCell ref="A79:A80"/>
    <mergeCell ref="B79:B80"/>
    <mergeCell ref="A65:A66"/>
    <mergeCell ref="A67:A68"/>
    <mergeCell ref="A69:A70"/>
    <mergeCell ref="A71:A72"/>
    <mergeCell ref="A73:A74"/>
    <mergeCell ref="B73:B74"/>
    <mergeCell ref="B67:B68"/>
    <mergeCell ref="B65:B66"/>
    <mergeCell ref="A53:A54"/>
    <mergeCell ref="B53:B54"/>
    <mergeCell ref="A61:A62"/>
    <mergeCell ref="B61:B62"/>
    <mergeCell ref="A77:A78"/>
    <mergeCell ref="B77:B78"/>
    <mergeCell ref="B69:B70"/>
    <mergeCell ref="B71:B72"/>
    <mergeCell ref="A75:A76"/>
    <mergeCell ref="B75:B76"/>
    <mergeCell ref="A43:A44"/>
    <mergeCell ref="A45:A46"/>
    <mergeCell ref="B45:B46"/>
    <mergeCell ref="A47:A48"/>
    <mergeCell ref="B47:B48"/>
    <mergeCell ref="A51:A52"/>
    <mergeCell ref="A49:A50"/>
    <mergeCell ref="B49:B50"/>
    <mergeCell ref="B43:B44"/>
    <mergeCell ref="B51:B52"/>
    <mergeCell ref="A55:A56"/>
    <mergeCell ref="B55:B56"/>
    <mergeCell ref="A57:A58"/>
    <mergeCell ref="B57:B58"/>
    <mergeCell ref="A59:A60"/>
    <mergeCell ref="B59:B60"/>
    <mergeCell ref="A3:A5"/>
    <mergeCell ref="B3:B5"/>
    <mergeCell ref="D3:F3"/>
    <mergeCell ref="G3:G5"/>
    <mergeCell ref="C3:C5"/>
    <mergeCell ref="A8:A10"/>
    <mergeCell ref="A11:A13"/>
    <mergeCell ref="B21:B22"/>
    <mergeCell ref="B15:B16"/>
    <mergeCell ref="B17:B18"/>
    <mergeCell ref="A15:A16"/>
    <mergeCell ref="A17:A18"/>
    <mergeCell ref="A19:A20"/>
    <mergeCell ref="B19:B20"/>
    <mergeCell ref="A21:A22"/>
    <mergeCell ref="L55:L56"/>
    <mergeCell ref="L57:L58"/>
    <mergeCell ref="L59:L60"/>
    <mergeCell ref="L53:L54"/>
    <mergeCell ref="L49:L50"/>
    <mergeCell ref="L51:L52"/>
    <mergeCell ref="A23:A24"/>
    <mergeCell ref="B23:B24"/>
    <mergeCell ref="B39:B40"/>
    <mergeCell ref="A25:A26"/>
    <mergeCell ref="A31:A32"/>
    <mergeCell ref="A27:A30"/>
    <mergeCell ref="B27:B30"/>
    <mergeCell ref="B31:B32"/>
    <mergeCell ref="B25:B26"/>
    <mergeCell ref="B33:B34"/>
    <mergeCell ref="A33:A34"/>
    <mergeCell ref="A35:A36"/>
    <mergeCell ref="A41:A42"/>
    <mergeCell ref="B41:B42"/>
    <mergeCell ref="A37:A38"/>
    <mergeCell ref="B35:B36"/>
    <mergeCell ref="B37:B38"/>
    <mergeCell ref="A39:A40"/>
  </mergeCells>
  <phoneticPr fontId="2" type="noConversion"/>
  <printOptions horizontalCentered="1"/>
  <pageMargins left="0" right="0" top="0" bottom="0" header="0.51181102362204722" footer="0.51181102362204722"/>
  <pageSetup paperSize="9"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кардиология</vt:lpstr>
      <vt:lpstr>неврология</vt:lpstr>
      <vt:lpstr>акушерство и гинекология</vt:lpstr>
      <vt:lpstr>онкология</vt:lpstr>
      <vt:lpstr>травматология</vt:lpstr>
      <vt:lpstr>социально-значимые заболевания</vt:lpstr>
      <vt:lpstr>фтизиатрия</vt:lpstr>
      <vt:lpstr>прочее</vt:lpstr>
      <vt:lpstr>педиатрия</vt:lpstr>
      <vt:lpstr>данные по всем профилям заб-ний</vt:lpstr>
      <vt:lpstr>кардиология!Область_печати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Анатолий Ю. Шамеев</cp:lastModifiedBy>
  <cp:lastPrinted>2012-03-24T03:46:15Z</cp:lastPrinted>
  <dcterms:created xsi:type="dcterms:W3CDTF">1996-10-08T23:32:33Z</dcterms:created>
  <dcterms:modified xsi:type="dcterms:W3CDTF">2014-03-06T10:19:57Z</dcterms:modified>
</cp:coreProperties>
</file>