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nelesSolares\"/>
    </mc:Choice>
  </mc:AlternateContent>
  <xr:revisionPtr revIDLastSave="0" documentId="13_ncr:1_{B7040BD0-B051-40FF-A974-76FAC1DF4712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Tabla1">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F12" i="3"/>
  <c r="F11" i="3"/>
  <c r="F10" i="3"/>
  <c r="F9" i="3"/>
  <c r="F8" i="3"/>
  <c r="F7" i="3"/>
  <c r="F6" i="3"/>
  <c r="F5" i="3"/>
  <c r="D17" i="1"/>
  <c r="D16" i="1"/>
  <c r="D15" i="1"/>
  <c r="D14" i="1"/>
  <c r="D13" i="1"/>
  <c r="D12" i="1"/>
  <c r="J11" i="1"/>
  <c r="D11" i="1"/>
  <c r="J10" i="1"/>
  <c r="D10" i="1"/>
  <c r="J9" i="1"/>
  <c r="D9" i="1"/>
  <c r="J22" i="1" s="1"/>
  <c r="J8" i="1"/>
  <c r="D8" i="1"/>
  <c r="J21" i="1" s="1"/>
  <c r="J7" i="1"/>
  <c r="D7" i="1"/>
  <c r="J20" i="1" s="1"/>
  <c r="J6" i="1"/>
  <c r="D6" i="1"/>
  <c r="J19" i="1" s="1"/>
  <c r="J5" i="1"/>
  <c r="D5" i="1"/>
  <c r="J4" i="1"/>
  <c r="D4" i="1"/>
  <c r="J17" i="1" l="1"/>
  <c r="J15" i="1"/>
  <c r="J18" i="1"/>
  <c r="J16" i="1"/>
</calcChain>
</file>

<file path=xl/sharedStrings.xml><?xml version="1.0" encoding="utf-8"?>
<sst xmlns="http://schemas.openxmlformats.org/spreadsheetml/2006/main" count="187" uniqueCount="112">
  <si>
    <t>ELECTRODOMESTICOS</t>
  </si>
  <si>
    <t>PANELES SOLARES</t>
  </si>
  <si>
    <t>nombeElec</t>
  </si>
  <si>
    <t>consumo kwH</t>
  </si>
  <si>
    <t>Horas de consumo</t>
  </si>
  <si>
    <t>ConsumoXAño</t>
  </si>
  <si>
    <t>Dimensiones</t>
  </si>
  <si>
    <t>Tipo de paneles</t>
  </si>
  <si>
    <t>Watts</t>
  </si>
  <si>
    <t>Horas activas</t>
  </si>
  <si>
    <t>kW/ año</t>
  </si>
  <si>
    <t>eficiencia</t>
  </si>
  <si>
    <t>precio</t>
  </si>
  <si>
    <t>marca</t>
  </si>
  <si>
    <t>modelo</t>
  </si>
  <si>
    <t>Heladera</t>
  </si>
  <si>
    <t>20x20x20</t>
  </si>
  <si>
    <t>amorfos</t>
  </si>
  <si>
    <t>chinchan</t>
  </si>
  <si>
    <t>usua</t>
  </si>
  <si>
    <t>Microondas</t>
  </si>
  <si>
    <t>30x35x20</t>
  </si>
  <si>
    <t>Lavarropa</t>
  </si>
  <si>
    <t>50x50x35</t>
  </si>
  <si>
    <t>policristalinos</t>
  </si>
  <si>
    <t>Secarropa</t>
  </si>
  <si>
    <t>80x80x40</t>
  </si>
  <si>
    <t>Luces</t>
  </si>
  <si>
    <t>120x120x50</t>
  </si>
  <si>
    <t>Computadora</t>
  </si>
  <si>
    <t>150x150x50</t>
  </si>
  <si>
    <t>monocristalinos</t>
  </si>
  <si>
    <t>Televisor</t>
  </si>
  <si>
    <t>300x300x100</t>
  </si>
  <si>
    <t>Reproductor Video</t>
  </si>
  <si>
    <t>400x400x100</t>
  </si>
  <si>
    <t>Aire Acondicionado</t>
  </si>
  <si>
    <t>Tipo de ambiente</t>
  </si>
  <si>
    <t>Radiador</t>
  </si>
  <si>
    <t>Tamaño</t>
  </si>
  <si>
    <t>Diposicion</t>
  </si>
  <si>
    <t>Habitaciones</t>
  </si>
  <si>
    <t>Descripcion</t>
  </si>
  <si>
    <t>Consumo</t>
  </si>
  <si>
    <t>Ventilador</t>
  </si>
  <si>
    <t>Monoambiente</t>
  </si>
  <si>
    <t>Departamento</t>
  </si>
  <si>
    <r>
      <rPr>
        <sz val="11"/>
        <color rgb="FF000000"/>
        <rFont val="Calibri"/>
        <family val="2"/>
        <charset val="1"/>
      </rPr>
      <t xml:space="preserve">  1 heladera, 1 cocina, 1 tv, 4 luces, 1 lavarropa. 1Pc , 1 microondas,</t>
    </r>
    <r>
      <rPr>
        <sz val="11"/>
        <color rgb="FF000000"/>
        <rFont val="Calibri"/>
        <family val="2"/>
      </rPr>
      <t>1termotanque, 1 ventilador</t>
    </r>
    <r>
      <rPr>
        <sz val="11"/>
        <color rgb="FF000000"/>
        <rFont val="Calibri"/>
        <family val="2"/>
        <charset val="1"/>
      </rPr>
      <t xml:space="preserve"> </t>
    </r>
  </si>
  <si>
    <t>Termotanque</t>
  </si>
  <si>
    <t>Chico</t>
  </si>
  <si>
    <t xml:space="preserve">  1 heladera, 1 cocina, 2 tv, 6 luces, 1 lavarropa. 1Pc , 1 microondas,1termotanque, 1 ventilador </t>
  </si>
  <si>
    <t>Freezer</t>
  </si>
  <si>
    <t>Medio</t>
  </si>
  <si>
    <t xml:space="preserve">  1 heladera, 1 cocina, 2 tv, 8 luces, 1 lavarropa. 2Pc , 1 microondas, 1termotanque, 2 ventilador , 1 freezer</t>
  </si>
  <si>
    <t>Horno</t>
  </si>
  <si>
    <t>Grande</t>
  </si>
  <si>
    <t xml:space="preserve">  2 heladera, 2 cocina, 3 tv, 10 luces, 1 lavarropa. 2Pc , 2 microondas, 2termotanque, 4 ventilador ,2 freezer, 2secarropa.</t>
  </si>
  <si>
    <t>Casa</t>
  </si>
  <si>
    <t xml:space="preserve">  1 heladera, 1 cocina, 1 tv, 4 luces, 1 lavarropa. 1Pc , 1 microondas,1termotanque, 1 ventilador </t>
  </si>
  <si>
    <t xml:space="preserve">  1 heladera, 1 cocina, 2 tv, 8 luces, 1 lavarropa. 2Pc , 1 microondas, 1termotanque, 2 ventilador , 1 freeze</t>
  </si>
  <si>
    <t xml:space="preserve"> 2 heladera, 2 cocina, 3 tv, 10 luces, 1 lavarropa. 2Pc , 2 microondas, 2termotanque, 4 ventilador ,2 freezer, 2secarropa.</t>
  </si>
  <si>
    <t>consumo</t>
  </si>
  <si>
    <r>
      <t>Electrodoméstico</t>
    </r>
    <r>
      <rPr>
        <sz val="11"/>
        <color rgb="FF444444"/>
        <rFont val="Verdana"/>
        <family val="2"/>
      </rPr>
      <t> </t>
    </r>
  </si>
  <si>
    <t>Potencia</t>
  </si>
  <si>
    <t>Consumo en una hora</t>
  </si>
  <si>
    <t>Afeitadora</t>
  </si>
  <si>
    <t>Aspiradora</t>
  </si>
  <si>
    <t>Batidora de mano</t>
  </si>
  <si>
    <t>Bomba de agua de 1/2 HP</t>
  </si>
  <si>
    <t>Bomba de agua de 3/4 HP</t>
  </si>
  <si>
    <t>Cafetera de filtro eléctrica</t>
  </si>
  <si>
    <t>Cargador de celular genérico</t>
  </si>
  <si>
    <t>Heladera con freezer</t>
  </si>
  <si>
    <t>Lámpara de bajo consumo de 11W</t>
  </si>
  <si>
    <t>Lámpara de bajo consumo de 15W</t>
  </si>
  <si>
    <t>Lámpara de bajo consumo de 20W</t>
  </si>
  <si>
    <t>Lámpara halógena de 100 W</t>
  </si>
  <si>
    <t>Lámpara halógena de 40 W</t>
  </si>
  <si>
    <t>Lámpara halógena de 60 W</t>
  </si>
  <si>
    <t>Lámpara LED de 5 W</t>
  </si>
  <si>
    <t>Lámpara LED de 9 W</t>
  </si>
  <si>
    <t>Lámpara LED de 11 W</t>
  </si>
  <si>
    <t>Notebook</t>
  </si>
  <si>
    <t>Plancha</t>
  </si>
  <si>
    <t>Reproductor de DVD</t>
  </si>
  <si>
    <t>Secador de cabellos</t>
  </si>
  <si>
    <t>Secarropas a calor</t>
  </si>
  <si>
    <t>Secarropas centrífugo</t>
  </si>
  <si>
    <t>Televisor LED 32" a 50''</t>
  </si>
  <si>
    <t>Tostadora</t>
  </si>
  <si>
    <t>Tubo fluorescente de 18 W</t>
  </si>
  <si>
    <t>Tubo fluorescente de 36 W</t>
  </si>
  <si>
    <t>Tubo fluorescente de 58 W</t>
  </si>
  <si>
    <t>Ventilador de techo</t>
  </si>
  <si>
    <t>Ventilador de pie</t>
  </si>
  <si>
    <t xml:space="preserve">Aire acondicionado </t>
  </si>
  <si>
    <t>Caloventilador</t>
  </si>
  <si>
    <t xml:space="preserve">Computadora </t>
  </si>
  <si>
    <t xml:space="preserve">Extractor de aire para cocina </t>
  </si>
  <si>
    <t xml:space="preserve">Estufa de cuarzo </t>
  </si>
  <si>
    <t xml:space="preserve">Horno eléctrico </t>
  </si>
  <si>
    <t>Lavarropas automático de calentamiento de agua</t>
  </si>
  <si>
    <t xml:space="preserve">Lavarropas automático </t>
  </si>
  <si>
    <t>Lavavajilla</t>
  </si>
  <si>
    <t xml:space="preserve">Lavarropas </t>
  </si>
  <si>
    <t>Licuadora</t>
  </si>
  <si>
    <t>Pava eléctrica</t>
  </si>
  <si>
    <t>Monitor LED</t>
  </si>
  <si>
    <t>Planchita de pelo</t>
  </si>
  <si>
    <t xml:space="preserve">Radiador eléctrico </t>
  </si>
  <si>
    <t>Termotanque eléctrico</t>
  </si>
  <si>
    <t>Tiempo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</si>
</sst>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"/>
  </numFmts>
  <fonts count="7" x14ac:knownFonts="1"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444444"/>
      <name val="Verdana"/>
      <family val="2"/>
    </font>
    <font>
      <b/>
      <sz val="11"/>
      <color rgb="FF444444"/>
      <name val="Verdana"/>
      <family val="2"/>
    </font>
    <font>
      <sz val="11"/>
      <color rgb="FF44444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 vertical="center"/>
    </xf>
    <xf numFmtId="0" fontId="0" fillId="0" borderId="1" xfId="0" applyBorder="1"/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opLeftCell="E1" zoomScale="70" zoomScaleNormal="70" workbookViewId="0">
      <selection activeCell="F2" sqref="F2:N11"/>
    </sheetView>
  </sheetViews>
  <sheetFormatPr baseColWidth="10" defaultColWidth="10.7109375" defaultRowHeight="15" x14ac:dyDescent="0.25"/>
  <cols>
    <col min="1" max="1" width="17.5703125" customWidth="1"/>
    <col min="2" max="2" width="14.7109375" customWidth="1"/>
    <col min="3" max="3" width="17.42578125" customWidth="1"/>
    <col min="4" max="4" width="13" customWidth="1"/>
    <col min="5" max="5" width="14" customWidth="1"/>
    <col min="6" max="6" width="15" customWidth="1"/>
    <col min="7" max="7" width="22.28515625" customWidth="1"/>
    <col min="8" max="8" width="12.5703125" customWidth="1"/>
    <col min="9" max="9" width="85.42578125" customWidth="1"/>
    <col min="10" max="10" width="18.5703125" customWidth="1"/>
    <col min="11" max="11" width="15.28515625" customWidth="1"/>
    <col min="12" max="12" width="15.140625" customWidth="1"/>
    <col min="13" max="13" width="16.140625" customWidth="1"/>
    <col min="16" max="16" width="15.140625" customWidth="1"/>
    <col min="19" max="19" width="101.42578125" customWidth="1"/>
  </cols>
  <sheetData>
    <row r="1" spans="1:16" x14ac:dyDescent="0.25">
      <c r="F1" s="1"/>
      <c r="G1" s="2"/>
      <c r="H1" s="2"/>
      <c r="I1" s="2"/>
      <c r="J1" s="3"/>
      <c r="K1" s="2"/>
    </row>
    <row r="2" spans="1:16" x14ac:dyDescent="0.25">
      <c r="A2" s="26" t="s">
        <v>0</v>
      </c>
      <c r="B2" s="26"/>
      <c r="C2" s="26"/>
      <c r="D2" s="26"/>
      <c r="E2" s="5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5"/>
      <c r="P2" s="6"/>
    </row>
    <row r="3" spans="1:16" x14ac:dyDescent="0.25">
      <c r="A3" s="7" t="s">
        <v>2</v>
      </c>
      <c r="B3" s="7" t="s">
        <v>3</v>
      </c>
      <c r="C3" s="7" t="s">
        <v>4</v>
      </c>
      <c r="D3" s="7" t="s">
        <v>5</v>
      </c>
      <c r="E3" s="1"/>
      <c r="F3" s="4" t="s">
        <v>6</v>
      </c>
      <c r="G3" s="4" t="s">
        <v>7</v>
      </c>
      <c r="H3" s="4" t="s">
        <v>8</v>
      </c>
      <c r="I3" s="7" t="s">
        <v>9</v>
      </c>
      <c r="J3" s="7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6" ht="15.75" x14ac:dyDescent="0.25">
      <c r="A4" s="7" t="s">
        <v>15</v>
      </c>
      <c r="B4" s="15">
        <v>0.06</v>
      </c>
      <c r="C4" s="7">
        <v>24</v>
      </c>
      <c r="D4" s="7">
        <f t="shared" ref="D4:D17" si="0">B4*C4*365</f>
        <v>525.6</v>
      </c>
      <c r="E4" s="1"/>
      <c r="F4" s="4" t="s">
        <v>16</v>
      </c>
      <c r="G4" s="8" t="s">
        <v>17</v>
      </c>
      <c r="H4" s="4">
        <v>100</v>
      </c>
      <c r="I4" s="7">
        <v>5</v>
      </c>
      <c r="J4" s="17">
        <f t="shared" ref="J4:J11" si="1">(H4*I4*365)/1000</f>
        <v>182.5</v>
      </c>
      <c r="K4" s="9">
        <v>0.2</v>
      </c>
      <c r="L4" s="18">
        <v>300000</v>
      </c>
      <c r="M4" s="4" t="s">
        <v>18</v>
      </c>
      <c r="N4" s="4" t="s">
        <v>19</v>
      </c>
    </row>
    <row r="5" spans="1:16" ht="15.75" x14ac:dyDescent="0.25">
      <c r="A5" s="7" t="s">
        <v>20</v>
      </c>
      <c r="B5" s="15">
        <v>0.64</v>
      </c>
      <c r="C5" s="7">
        <v>2</v>
      </c>
      <c r="D5" s="7">
        <f t="shared" si="0"/>
        <v>467.2</v>
      </c>
      <c r="E5" s="1"/>
      <c r="F5" s="4" t="s">
        <v>21</v>
      </c>
      <c r="G5" s="8" t="s">
        <v>17</v>
      </c>
      <c r="H5" s="4">
        <v>150</v>
      </c>
      <c r="I5" s="7">
        <v>6</v>
      </c>
      <c r="J5" s="17">
        <f t="shared" si="1"/>
        <v>328.5</v>
      </c>
      <c r="K5" s="9">
        <v>0.21</v>
      </c>
      <c r="L5" s="18">
        <v>300001</v>
      </c>
      <c r="M5" s="4" t="s">
        <v>18</v>
      </c>
      <c r="N5" s="4" t="s">
        <v>19</v>
      </c>
    </row>
    <row r="6" spans="1:16" x14ac:dyDescent="0.25">
      <c r="A6" s="7" t="s">
        <v>22</v>
      </c>
      <c r="B6" s="15">
        <v>0.17</v>
      </c>
      <c r="C6" s="7">
        <v>3</v>
      </c>
      <c r="D6" s="7">
        <f t="shared" si="0"/>
        <v>186.15</v>
      </c>
      <c r="E6" s="1"/>
      <c r="F6" s="4" t="s">
        <v>23</v>
      </c>
      <c r="G6" s="4" t="s">
        <v>24</v>
      </c>
      <c r="H6" s="4">
        <v>200</v>
      </c>
      <c r="I6" s="7">
        <v>7</v>
      </c>
      <c r="J6" s="17">
        <f t="shared" si="1"/>
        <v>511</v>
      </c>
      <c r="K6" s="9">
        <v>0.22</v>
      </c>
      <c r="L6" s="18">
        <v>300002</v>
      </c>
      <c r="M6" s="4" t="s">
        <v>18</v>
      </c>
      <c r="N6" s="4" t="s">
        <v>19</v>
      </c>
    </row>
    <row r="7" spans="1:16" x14ac:dyDescent="0.25">
      <c r="A7" s="7" t="s">
        <v>25</v>
      </c>
      <c r="B7" s="15">
        <v>0.19</v>
      </c>
      <c r="C7" s="7">
        <v>1</v>
      </c>
      <c r="D7" s="7">
        <f t="shared" si="0"/>
        <v>69.349999999999994</v>
      </c>
      <c r="E7" s="1"/>
      <c r="F7" s="4" t="s">
        <v>26</v>
      </c>
      <c r="G7" s="4" t="s">
        <v>24</v>
      </c>
      <c r="H7" s="4">
        <v>250</v>
      </c>
      <c r="I7" s="7">
        <v>8</v>
      </c>
      <c r="J7" s="17">
        <f t="shared" si="1"/>
        <v>730</v>
      </c>
      <c r="K7" s="9">
        <v>0.23</v>
      </c>
      <c r="L7" s="18">
        <v>300003</v>
      </c>
      <c r="M7" s="4" t="s">
        <v>18</v>
      </c>
      <c r="N7" s="4" t="s">
        <v>19</v>
      </c>
    </row>
    <row r="8" spans="1:16" x14ac:dyDescent="0.25">
      <c r="A8" s="7" t="s">
        <v>27</v>
      </c>
      <c r="B8" s="15">
        <v>0.3</v>
      </c>
      <c r="C8" s="10">
        <v>6</v>
      </c>
      <c r="D8" s="7">
        <f t="shared" si="0"/>
        <v>656.99999999999989</v>
      </c>
      <c r="E8" s="1"/>
      <c r="F8" s="4" t="s">
        <v>28</v>
      </c>
      <c r="G8" s="4" t="s">
        <v>24</v>
      </c>
      <c r="H8" s="4">
        <v>300</v>
      </c>
      <c r="I8" s="7">
        <v>9</v>
      </c>
      <c r="J8" s="17">
        <f t="shared" si="1"/>
        <v>985.5</v>
      </c>
      <c r="K8" s="9">
        <v>0.24</v>
      </c>
      <c r="L8" s="18">
        <v>300004</v>
      </c>
      <c r="M8" s="4" t="s">
        <v>18</v>
      </c>
      <c r="N8" s="4" t="s">
        <v>19</v>
      </c>
    </row>
    <row r="9" spans="1:16" x14ac:dyDescent="0.25">
      <c r="A9" s="7" t="s">
        <v>29</v>
      </c>
      <c r="B9" s="15">
        <v>0.72</v>
      </c>
      <c r="C9" s="10">
        <v>5</v>
      </c>
      <c r="D9" s="7">
        <f t="shared" si="0"/>
        <v>1313.9999999999998</v>
      </c>
      <c r="E9" s="1"/>
      <c r="F9" s="4" t="s">
        <v>30</v>
      </c>
      <c r="G9" s="4" t="s">
        <v>31</v>
      </c>
      <c r="H9" s="4">
        <v>500</v>
      </c>
      <c r="I9" s="7">
        <v>5</v>
      </c>
      <c r="J9" s="17">
        <f t="shared" si="1"/>
        <v>912.5</v>
      </c>
      <c r="K9" s="9">
        <v>0.25</v>
      </c>
      <c r="L9" s="18">
        <v>300005</v>
      </c>
      <c r="M9" s="4" t="s">
        <v>18</v>
      </c>
      <c r="N9" s="4" t="s">
        <v>19</v>
      </c>
    </row>
    <row r="10" spans="1:16" x14ac:dyDescent="0.25">
      <c r="A10" s="7" t="s">
        <v>32</v>
      </c>
      <c r="B10" s="15">
        <v>0.1</v>
      </c>
      <c r="C10" s="10">
        <v>3</v>
      </c>
      <c r="D10" s="7">
        <f t="shared" si="0"/>
        <v>109.50000000000001</v>
      </c>
      <c r="E10" s="1"/>
      <c r="F10" s="4" t="s">
        <v>33</v>
      </c>
      <c r="G10" s="4" t="s">
        <v>31</v>
      </c>
      <c r="H10" s="4">
        <v>1000</v>
      </c>
      <c r="I10" s="7">
        <v>2</v>
      </c>
      <c r="J10" s="17">
        <f t="shared" si="1"/>
        <v>730</v>
      </c>
      <c r="K10" s="9">
        <v>0.26</v>
      </c>
      <c r="L10" s="18">
        <v>300006</v>
      </c>
      <c r="M10" s="4" t="s">
        <v>18</v>
      </c>
      <c r="N10" s="4" t="s">
        <v>19</v>
      </c>
    </row>
    <row r="11" spans="1:16" x14ac:dyDescent="0.25">
      <c r="A11" s="7" t="s">
        <v>34</v>
      </c>
      <c r="B11" s="15">
        <v>0.6</v>
      </c>
      <c r="C11" s="10">
        <v>8</v>
      </c>
      <c r="D11" s="7">
        <f t="shared" si="0"/>
        <v>1752</v>
      </c>
      <c r="E11" s="1"/>
      <c r="F11" s="4" t="s">
        <v>35</v>
      </c>
      <c r="G11" s="4" t="s">
        <v>31</v>
      </c>
      <c r="H11" s="4">
        <v>1500</v>
      </c>
      <c r="I11" s="7">
        <v>7</v>
      </c>
      <c r="J11" s="17">
        <f t="shared" si="1"/>
        <v>3832.5</v>
      </c>
      <c r="K11" s="9">
        <v>0.27</v>
      </c>
      <c r="L11" s="18">
        <v>300007</v>
      </c>
      <c r="M11" s="4" t="s">
        <v>18</v>
      </c>
      <c r="N11" s="4" t="s">
        <v>19</v>
      </c>
    </row>
    <row r="12" spans="1:16" x14ac:dyDescent="0.25">
      <c r="A12" s="7" t="s">
        <v>36</v>
      </c>
      <c r="B12" s="16">
        <v>1.0129999999999999</v>
      </c>
      <c r="C12" s="10">
        <v>3</v>
      </c>
      <c r="D12" s="7">
        <f t="shared" si="0"/>
        <v>1109.2349999999999</v>
      </c>
      <c r="E12" s="1"/>
      <c r="F12" s="1"/>
      <c r="H12" s="6"/>
      <c r="I12" s="6"/>
      <c r="J12" s="6"/>
      <c r="K12" s="6"/>
      <c r="L12" s="11"/>
      <c r="M12" s="11"/>
      <c r="N12" s="6"/>
      <c r="O12" s="6"/>
    </row>
    <row r="13" spans="1:16" x14ac:dyDescent="0.25">
      <c r="A13" s="7" t="s">
        <v>38</v>
      </c>
      <c r="B13" s="15">
        <v>0.96</v>
      </c>
      <c r="C13" s="10">
        <v>6</v>
      </c>
      <c r="D13" s="7">
        <f t="shared" si="0"/>
        <v>2102.4</v>
      </c>
      <c r="E13" s="1"/>
      <c r="F13" s="26" t="s">
        <v>37</v>
      </c>
      <c r="G13" s="26"/>
      <c r="H13" s="26"/>
      <c r="I13" s="26"/>
      <c r="J13" s="26"/>
      <c r="L13" s="3"/>
      <c r="M13" s="12"/>
    </row>
    <row r="14" spans="1:16" x14ac:dyDescent="0.25">
      <c r="A14" s="7" t="s">
        <v>44</v>
      </c>
      <c r="B14" s="15">
        <v>0.7</v>
      </c>
      <c r="C14" s="10">
        <v>3</v>
      </c>
      <c r="D14" s="7">
        <f t="shared" si="0"/>
        <v>766.49999999999989</v>
      </c>
      <c r="E14" s="1"/>
      <c r="F14" s="7" t="s">
        <v>39</v>
      </c>
      <c r="G14" s="7" t="s">
        <v>40</v>
      </c>
      <c r="H14" s="7" t="s">
        <v>41</v>
      </c>
      <c r="I14" s="7" t="s">
        <v>42</v>
      </c>
      <c r="J14" s="7" t="s">
        <v>43</v>
      </c>
      <c r="L14" s="3"/>
      <c r="M14" s="12"/>
    </row>
    <row r="15" spans="1:16" x14ac:dyDescent="0.25">
      <c r="A15" s="7" t="s">
        <v>48</v>
      </c>
      <c r="B15" s="15">
        <v>0.9</v>
      </c>
      <c r="C15" s="10">
        <v>5</v>
      </c>
      <c r="D15" s="7">
        <f t="shared" si="0"/>
        <v>1642.5</v>
      </c>
      <c r="E15" s="1"/>
      <c r="F15" s="7" t="s">
        <v>45</v>
      </c>
      <c r="G15" s="7" t="s">
        <v>46</v>
      </c>
      <c r="H15" s="7">
        <v>2</v>
      </c>
      <c r="I15" s="7" t="s">
        <v>47</v>
      </c>
      <c r="J15" s="17">
        <f>D4+D5+D8*4+D17+D10+D6+D9+D15+D14</f>
        <v>7705.1499999999987</v>
      </c>
      <c r="L15" s="3"/>
      <c r="M15" s="12"/>
      <c r="N15" s="13"/>
    </row>
    <row r="16" spans="1:16" x14ac:dyDescent="0.25">
      <c r="A16" s="7" t="s">
        <v>51</v>
      </c>
      <c r="B16" s="15">
        <v>0.09</v>
      </c>
      <c r="C16" s="10">
        <v>24</v>
      </c>
      <c r="D16" s="7">
        <f t="shared" si="0"/>
        <v>788.40000000000009</v>
      </c>
      <c r="E16" s="1"/>
      <c r="F16" s="7" t="s">
        <v>49</v>
      </c>
      <c r="G16" s="7" t="s">
        <v>46</v>
      </c>
      <c r="H16" s="7">
        <v>3</v>
      </c>
      <c r="I16" s="7" t="s">
        <v>50</v>
      </c>
      <c r="J16" s="17">
        <f>D5+D6+D9*6+D18+D11+D7+D10 *2+D16+D15</f>
        <v>13008.599999999999</v>
      </c>
      <c r="L16" s="3"/>
      <c r="M16" s="12"/>
    </row>
    <row r="17" spans="1:13" x14ac:dyDescent="0.25">
      <c r="A17" s="7" t="s">
        <v>54</v>
      </c>
      <c r="B17" s="15">
        <v>0.09</v>
      </c>
      <c r="C17" s="10">
        <v>2</v>
      </c>
      <c r="D17" s="7">
        <f t="shared" si="0"/>
        <v>65.7</v>
      </c>
      <c r="E17" s="1"/>
      <c r="F17" s="7" t="s">
        <v>52</v>
      </c>
      <c r="G17" s="7" t="s">
        <v>46</v>
      </c>
      <c r="H17" s="7">
        <v>5</v>
      </c>
      <c r="I17" s="14" t="s">
        <v>53</v>
      </c>
      <c r="J17" s="17">
        <f t="shared" ref="J17:J22" si="2">D4+D5+D6+D8*8+D9+D7+D10*2+D14*2+D15+D17</f>
        <v>11278.5</v>
      </c>
      <c r="L17" s="12"/>
      <c r="M17" s="12"/>
    </row>
    <row r="18" spans="1:13" x14ac:dyDescent="0.25">
      <c r="F18" s="7" t="s">
        <v>55</v>
      </c>
      <c r="G18" s="7" t="s">
        <v>46</v>
      </c>
      <c r="H18" s="7">
        <v>7</v>
      </c>
      <c r="I18" s="14" t="s">
        <v>56</v>
      </c>
      <c r="J18" s="17">
        <f t="shared" si="2"/>
        <v>19578.599999999999</v>
      </c>
    </row>
    <row r="19" spans="1:13" x14ac:dyDescent="0.25">
      <c r="F19" s="7" t="s">
        <v>45</v>
      </c>
      <c r="G19" s="7" t="s">
        <v>57</v>
      </c>
      <c r="H19" s="7">
        <v>2</v>
      </c>
      <c r="I19" s="14" t="s">
        <v>58</v>
      </c>
      <c r="J19" s="17">
        <f t="shared" si="2"/>
        <v>8715.4700000000012</v>
      </c>
    </row>
    <row r="20" spans="1:13" x14ac:dyDescent="0.25">
      <c r="F20" s="7" t="s">
        <v>49</v>
      </c>
      <c r="G20" s="7" t="s">
        <v>57</v>
      </c>
      <c r="H20" s="7">
        <v>4</v>
      </c>
      <c r="I20" s="14" t="s">
        <v>50</v>
      </c>
      <c r="J20" s="17">
        <f t="shared" si="2"/>
        <v>21611.285</v>
      </c>
    </row>
    <row r="21" spans="1:13" x14ac:dyDescent="0.25">
      <c r="F21" s="7" t="s">
        <v>52</v>
      </c>
      <c r="G21" s="7" t="s">
        <v>57</v>
      </c>
      <c r="H21" s="7">
        <v>7</v>
      </c>
      <c r="I21" s="14" t="s">
        <v>59</v>
      </c>
      <c r="J21" s="17">
        <f t="shared" si="2"/>
        <v>16341.779999999999</v>
      </c>
      <c r="K21" s="2"/>
    </row>
    <row r="22" spans="1:13" x14ac:dyDescent="0.25">
      <c r="F22" s="7" t="s">
        <v>55</v>
      </c>
      <c r="G22" s="7" t="s">
        <v>57</v>
      </c>
      <c r="H22" s="7">
        <v>9</v>
      </c>
      <c r="I22" s="14" t="s">
        <v>60</v>
      </c>
      <c r="J22" s="17">
        <f t="shared" si="2"/>
        <v>25155.435000000001</v>
      </c>
      <c r="K22" s="2"/>
    </row>
    <row r="23" spans="1:13" x14ac:dyDescent="0.25">
      <c r="F23" s="2"/>
      <c r="G23" s="2"/>
      <c r="H23" s="2"/>
      <c r="J23" s="2"/>
      <c r="K23" s="2"/>
    </row>
    <row r="24" spans="1:13" x14ac:dyDescent="0.25">
      <c r="F24" s="2"/>
      <c r="G24" s="2"/>
      <c r="H24" s="2"/>
      <c r="I24" s="2"/>
      <c r="J24" s="2"/>
      <c r="K24" s="2"/>
    </row>
    <row r="25" spans="1:13" x14ac:dyDescent="0.25">
      <c r="F25" s="2"/>
      <c r="G25" s="2"/>
      <c r="H25" s="2"/>
      <c r="I25" s="2"/>
      <c r="J25" s="2"/>
      <c r="K25" s="2"/>
    </row>
    <row r="26" spans="1:13" x14ac:dyDescent="0.25">
      <c r="F26" s="2"/>
      <c r="G26" s="2"/>
      <c r="H26" s="2"/>
      <c r="I26" s="2"/>
      <c r="J26" s="2"/>
      <c r="K26" s="2"/>
    </row>
  </sheetData>
  <mergeCells count="3">
    <mergeCell ref="A2:D2"/>
    <mergeCell ref="F2:N2"/>
    <mergeCell ref="F13:J1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A5C9-98DC-4DA3-903F-193B4794B5CF}">
  <dimension ref="A1:D50"/>
  <sheetViews>
    <sheetView tabSelected="1" workbookViewId="0">
      <selection activeCell="D2" sqref="D2"/>
    </sheetView>
  </sheetViews>
  <sheetFormatPr baseColWidth="10" defaultRowHeight="15" x14ac:dyDescent="0.25"/>
  <cols>
    <col min="1" max="1" width="21.85546875" customWidth="1"/>
    <col min="2" max="2" width="21" customWidth="1"/>
    <col min="3" max="3" width="21.7109375" customWidth="1"/>
    <col min="4" max="4" width="16.5703125" customWidth="1"/>
    <col min="5" max="5" width="17.85546875" customWidth="1"/>
    <col min="7" max="7" width="18.7109375" customWidth="1"/>
  </cols>
  <sheetData>
    <row r="1" spans="1:4" ht="28.5" x14ac:dyDescent="0.25">
      <c r="A1" s="22" t="s">
        <v>62</v>
      </c>
      <c r="B1" s="23" t="s">
        <v>63</v>
      </c>
      <c r="C1" s="24" t="s">
        <v>64</v>
      </c>
      <c r="D1" s="19" t="s">
        <v>111</v>
      </c>
    </row>
    <row r="2" spans="1:4" x14ac:dyDescent="0.25">
      <c r="A2" s="25" t="s">
        <v>65</v>
      </c>
      <c r="B2" s="19">
        <f>C2/1000</f>
        <v>5.0000000000000001E-3</v>
      </c>
      <c r="C2" s="21">
        <v>5</v>
      </c>
      <c r="D2" s="19"/>
    </row>
    <row r="3" spans="1:4" x14ac:dyDescent="0.25">
      <c r="A3" s="25" t="s">
        <v>95</v>
      </c>
      <c r="B3" s="19">
        <f t="shared" ref="B3:B31" si="0">C3/1000</f>
        <v>1.0129999999999999</v>
      </c>
      <c r="C3" s="21">
        <v>1013</v>
      </c>
      <c r="D3" s="19"/>
    </row>
    <row r="4" spans="1:4" x14ac:dyDescent="0.25">
      <c r="A4" s="25" t="s">
        <v>66</v>
      </c>
      <c r="B4" s="19">
        <f t="shared" si="0"/>
        <v>1.2</v>
      </c>
      <c r="C4" s="21">
        <v>1200</v>
      </c>
      <c r="D4" s="19"/>
    </row>
    <row r="5" spans="1:4" x14ac:dyDescent="0.25">
      <c r="A5" s="25" t="s">
        <v>67</v>
      </c>
      <c r="B5" s="19">
        <f t="shared" si="0"/>
        <v>0.3</v>
      </c>
      <c r="C5" s="21">
        <v>300</v>
      </c>
      <c r="D5" s="19"/>
    </row>
    <row r="6" spans="1:4" ht="28.5" x14ac:dyDescent="0.25">
      <c r="A6" s="25" t="s">
        <v>68</v>
      </c>
      <c r="B6" s="19">
        <f t="shared" si="0"/>
        <v>0.38</v>
      </c>
      <c r="C6" s="21">
        <v>380</v>
      </c>
      <c r="D6" s="19"/>
    </row>
    <row r="7" spans="1:4" ht="28.5" x14ac:dyDescent="0.25">
      <c r="A7" s="25" t="s">
        <v>69</v>
      </c>
      <c r="B7" s="19">
        <f t="shared" si="0"/>
        <v>0.56999999999999995</v>
      </c>
      <c r="C7" s="21">
        <v>570</v>
      </c>
      <c r="D7" s="19"/>
    </row>
    <row r="8" spans="1:4" ht="28.5" x14ac:dyDescent="0.25">
      <c r="A8" s="25" t="s">
        <v>70</v>
      </c>
      <c r="B8" s="19">
        <f t="shared" si="0"/>
        <v>0.9</v>
      </c>
      <c r="C8" s="21">
        <v>900</v>
      </c>
      <c r="D8" s="19"/>
    </row>
    <row r="9" spans="1:4" x14ac:dyDescent="0.25">
      <c r="A9" s="25" t="s">
        <v>96</v>
      </c>
      <c r="B9" s="19">
        <f t="shared" si="0"/>
        <v>1.5</v>
      </c>
      <c r="C9" s="21">
        <v>1500</v>
      </c>
      <c r="D9" s="19"/>
    </row>
    <row r="10" spans="1:4" ht="28.5" x14ac:dyDescent="0.25">
      <c r="A10" s="25" t="s">
        <v>71</v>
      </c>
      <c r="B10" s="19">
        <f t="shared" si="0"/>
        <v>5.0000000000000001E-3</v>
      </c>
      <c r="C10" s="21">
        <v>5</v>
      </c>
      <c r="D10" s="19"/>
    </row>
    <row r="11" spans="1:4" x14ac:dyDescent="0.25">
      <c r="A11" s="25" t="s">
        <v>97</v>
      </c>
      <c r="B11" s="19">
        <f t="shared" si="0"/>
        <v>1.3</v>
      </c>
      <c r="C11" s="21">
        <v>1300</v>
      </c>
      <c r="D11" s="19"/>
    </row>
    <row r="12" spans="1:4" ht="28.5" x14ac:dyDescent="0.25">
      <c r="A12" s="25" t="s">
        <v>98</v>
      </c>
      <c r="B12" s="19">
        <f t="shared" si="0"/>
        <v>0.05</v>
      </c>
      <c r="C12" s="21">
        <v>50</v>
      </c>
      <c r="D12" s="19"/>
    </row>
    <row r="13" spans="1:4" x14ac:dyDescent="0.25">
      <c r="A13" s="25" t="s">
        <v>99</v>
      </c>
      <c r="B13" s="19">
        <f t="shared" si="0"/>
        <v>1.5</v>
      </c>
      <c r="C13" s="21">
        <v>1500</v>
      </c>
      <c r="D13" s="19"/>
    </row>
    <row r="14" spans="1:4" x14ac:dyDescent="0.25">
      <c r="A14" s="25" t="s">
        <v>51</v>
      </c>
      <c r="B14" s="19">
        <f t="shared" si="0"/>
        <v>0.25</v>
      </c>
      <c r="C14" s="21">
        <v>250</v>
      </c>
      <c r="D14" s="19"/>
    </row>
    <row r="15" spans="1:4" x14ac:dyDescent="0.25">
      <c r="A15" s="25" t="s">
        <v>15</v>
      </c>
      <c r="B15" s="19">
        <f t="shared" si="0"/>
        <v>0.15</v>
      </c>
      <c r="C15" s="21">
        <v>150</v>
      </c>
      <c r="D15" s="19"/>
    </row>
    <row r="16" spans="1:4" ht="28.5" x14ac:dyDescent="0.25">
      <c r="A16" s="20" t="s">
        <v>72</v>
      </c>
      <c r="B16" s="19">
        <f t="shared" si="0"/>
        <v>0.2</v>
      </c>
      <c r="C16" s="21">
        <v>200</v>
      </c>
      <c r="D16" s="19"/>
    </row>
    <row r="17" spans="1:4" x14ac:dyDescent="0.25">
      <c r="A17" s="20" t="s">
        <v>100</v>
      </c>
      <c r="B17" s="19">
        <f t="shared" si="0"/>
        <v>0.75</v>
      </c>
      <c r="C17" s="21">
        <v>750</v>
      </c>
      <c r="D17" s="19"/>
    </row>
    <row r="18" spans="1:4" ht="28.5" x14ac:dyDescent="0.25">
      <c r="A18" s="20" t="s">
        <v>73</v>
      </c>
      <c r="B18" s="19">
        <f t="shared" si="0"/>
        <v>1.0999999999999999E-2</v>
      </c>
      <c r="C18" s="21">
        <v>11</v>
      </c>
      <c r="D18" s="19"/>
    </row>
    <row r="19" spans="1:4" ht="28.5" x14ac:dyDescent="0.25">
      <c r="A19" s="20" t="s">
        <v>74</v>
      </c>
      <c r="B19" s="19">
        <f t="shared" si="0"/>
        <v>1.4999999999999999E-2</v>
      </c>
      <c r="C19" s="21">
        <v>15</v>
      </c>
      <c r="D19" s="19"/>
    </row>
    <row r="20" spans="1:4" ht="28.5" x14ac:dyDescent="0.25">
      <c r="A20" s="20" t="s">
        <v>75</v>
      </c>
      <c r="B20" s="19">
        <f t="shared" si="0"/>
        <v>0.02</v>
      </c>
      <c r="C20" s="21">
        <v>20</v>
      </c>
      <c r="D20" s="19"/>
    </row>
    <row r="21" spans="1:4" ht="28.5" x14ac:dyDescent="0.25">
      <c r="A21" s="20" t="s">
        <v>76</v>
      </c>
      <c r="B21" s="19">
        <f t="shared" si="0"/>
        <v>0.1</v>
      </c>
      <c r="C21" s="21">
        <v>100</v>
      </c>
      <c r="D21" s="19"/>
    </row>
    <row r="22" spans="1:4" ht="28.5" x14ac:dyDescent="0.25">
      <c r="A22" s="20" t="s">
        <v>77</v>
      </c>
      <c r="B22" s="19">
        <f t="shared" si="0"/>
        <v>0.04</v>
      </c>
      <c r="C22" s="21">
        <v>40</v>
      </c>
      <c r="D22" s="19"/>
    </row>
    <row r="23" spans="1:4" ht="28.5" x14ac:dyDescent="0.25">
      <c r="A23" s="20" t="s">
        <v>78</v>
      </c>
      <c r="B23" s="19">
        <f t="shared" si="0"/>
        <v>0.06</v>
      </c>
      <c r="C23" s="21">
        <v>60</v>
      </c>
      <c r="D23" s="19"/>
    </row>
    <row r="24" spans="1:4" ht="28.5" x14ac:dyDescent="0.25">
      <c r="A24" s="20" t="s">
        <v>79</v>
      </c>
      <c r="B24" s="19">
        <f t="shared" si="0"/>
        <v>5.0000000000000001E-3</v>
      </c>
      <c r="C24" s="21">
        <v>5</v>
      </c>
      <c r="D24" s="19"/>
    </row>
    <row r="25" spans="1:4" ht="28.5" x14ac:dyDescent="0.25">
      <c r="A25" s="20" t="s">
        <v>80</v>
      </c>
      <c r="B25" s="19">
        <f t="shared" si="0"/>
        <v>8.9999999999999993E-3</v>
      </c>
      <c r="C25" s="21">
        <v>9</v>
      </c>
      <c r="D25" s="19"/>
    </row>
    <row r="26" spans="1:4" ht="28.5" x14ac:dyDescent="0.25">
      <c r="A26" s="20" t="s">
        <v>81</v>
      </c>
      <c r="B26" s="19">
        <f t="shared" si="0"/>
        <v>1.0999999999999999E-2</v>
      </c>
      <c r="C26" s="21">
        <v>11</v>
      </c>
      <c r="D26" s="19"/>
    </row>
    <row r="27" spans="1:4" ht="57" x14ac:dyDescent="0.25">
      <c r="A27" s="20" t="s">
        <v>101</v>
      </c>
      <c r="B27" s="19">
        <f t="shared" si="0"/>
        <v>2.5</v>
      </c>
      <c r="C27" s="21">
        <v>2500</v>
      </c>
      <c r="D27" s="19"/>
    </row>
    <row r="28" spans="1:4" ht="28.5" x14ac:dyDescent="0.25">
      <c r="A28" s="20" t="s">
        <v>102</v>
      </c>
      <c r="B28" s="19">
        <f t="shared" si="0"/>
        <v>0.5</v>
      </c>
      <c r="C28" s="21">
        <v>500</v>
      </c>
      <c r="D28" s="19"/>
    </row>
    <row r="29" spans="1:4" x14ac:dyDescent="0.25">
      <c r="A29" s="20" t="s">
        <v>104</v>
      </c>
      <c r="B29" s="19">
        <f t="shared" si="0"/>
        <v>0.2</v>
      </c>
      <c r="C29" s="21">
        <v>200</v>
      </c>
      <c r="D29" s="19"/>
    </row>
    <row r="30" spans="1:4" x14ac:dyDescent="0.25">
      <c r="A30" s="20" t="s">
        <v>103</v>
      </c>
      <c r="B30" s="19">
        <f t="shared" si="0"/>
        <v>1.5</v>
      </c>
      <c r="C30" s="21">
        <v>1500</v>
      </c>
      <c r="D30" s="19"/>
    </row>
    <row r="31" spans="1:4" x14ac:dyDescent="0.25">
      <c r="A31" s="20" t="s">
        <v>105</v>
      </c>
      <c r="B31" s="19">
        <f t="shared" si="0"/>
        <v>0.6</v>
      </c>
      <c r="C31" s="21">
        <v>600</v>
      </c>
      <c r="D31" s="19"/>
    </row>
    <row r="32" spans="1:4" x14ac:dyDescent="0.25">
      <c r="A32" s="20" t="s">
        <v>20</v>
      </c>
      <c r="B32" s="19">
        <f>C32/1000</f>
        <v>0.8</v>
      </c>
      <c r="C32" s="21">
        <v>800</v>
      </c>
      <c r="D32" s="19"/>
    </row>
    <row r="33" spans="1:4" x14ac:dyDescent="0.25">
      <c r="A33" s="20" t="s">
        <v>107</v>
      </c>
      <c r="B33" s="19">
        <f t="shared" ref="B33:B50" si="1">C33/1000</f>
        <v>0.1</v>
      </c>
      <c r="C33" s="21">
        <v>100</v>
      </c>
      <c r="D33" s="19"/>
    </row>
    <row r="34" spans="1:4" x14ac:dyDescent="0.25">
      <c r="A34" s="20" t="s">
        <v>82</v>
      </c>
      <c r="B34" s="19">
        <f t="shared" si="1"/>
        <v>2.1999999999999999E-2</v>
      </c>
      <c r="C34" s="21">
        <v>22</v>
      </c>
      <c r="D34" s="19"/>
    </row>
    <row r="35" spans="1:4" x14ac:dyDescent="0.25">
      <c r="A35" s="20" t="s">
        <v>106</v>
      </c>
      <c r="B35" s="19">
        <f t="shared" si="1"/>
        <v>2</v>
      </c>
      <c r="C35" s="21">
        <v>2000</v>
      </c>
      <c r="D35" s="19"/>
    </row>
    <row r="36" spans="1:4" x14ac:dyDescent="0.25">
      <c r="A36" s="20" t="s">
        <v>83</v>
      </c>
      <c r="B36" s="19">
        <f t="shared" si="1"/>
        <v>1.3</v>
      </c>
      <c r="C36" s="21">
        <v>1300</v>
      </c>
      <c r="D36" s="19"/>
    </row>
    <row r="37" spans="1:4" x14ac:dyDescent="0.25">
      <c r="A37" s="20" t="s">
        <v>108</v>
      </c>
      <c r="B37" s="19">
        <f t="shared" si="1"/>
        <v>0.04</v>
      </c>
      <c r="C37" s="21">
        <v>40</v>
      </c>
      <c r="D37" s="19"/>
    </row>
    <row r="38" spans="1:4" x14ac:dyDescent="0.25">
      <c r="A38" s="20" t="s">
        <v>109</v>
      </c>
      <c r="B38" s="19">
        <f t="shared" si="1"/>
        <v>1.5</v>
      </c>
      <c r="C38" s="21">
        <v>1500</v>
      </c>
      <c r="D38" s="19"/>
    </row>
    <row r="39" spans="1:4" ht="28.5" x14ac:dyDescent="0.25">
      <c r="A39" s="20" t="s">
        <v>84</v>
      </c>
      <c r="B39" s="19">
        <f t="shared" si="1"/>
        <v>1.4999999999999999E-2</v>
      </c>
      <c r="C39" s="21">
        <v>15</v>
      </c>
      <c r="D39" s="19"/>
    </row>
    <row r="40" spans="1:4" ht="28.5" x14ac:dyDescent="0.25">
      <c r="A40" s="20" t="s">
        <v>85</v>
      </c>
      <c r="B40" s="19">
        <f t="shared" si="1"/>
        <v>2</v>
      </c>
      <c r="C40" s="21">
        <v>2000</v>
      </c>
      <c r="D40" s="19"/>
    </row>
    <row r="41" spans="1:4" x14ac:dyDescent="0.25">
      <c r="A41" s="20" t="s">
        <v>86</v>
      </c>
      <c r="B41" s="19">
        <f t="shared" si="1"/>
        <v>0.95</v>
      </c>
      <c r="C41" s="21">
        <v>950</v>
      </c>
      <c r="D41" s="19"/>
    </row>
    <row r="42" spans="1:4" ht="28.5" x14ac:dyDescent="0.25">
      <c r="A42" s="20" t="s">
        <v>87</v>
      </c>
      <c r="B42" s="19">
        <f t="shared" si="1"/>
        <v>0.38</v>
      </c>
      <c r="C42" s="21">
        <v>380</v>
      </c>
      <c r="D42" s="19"/>
    </row>
    <row r="43" spans="1:4" ht="28.5" x14ac:dyDescent="0.25">
      <c r="A43" s="20" t="s">
        <v>88</v>
      </c>
      <c r="B43" s="19">
        <f t="shared" si="1"/>
        <v>0.09</v>
      </c>
      <c r="C43" s="21">
        <v>90</v>
      </c>
      <c r="D43" s="19"/>
    </row>
    <row r="44" spans="1:4" ht="28.5" x14ac:dyDescent="0.25">
      <c r="A44" s="20" t="s">
        <v>110</v>
      </c>
      <c r="B44" s="19">
        <f t="shared" si="1"/>
        <v>1.5</v>
      </c>
      <c r="C44" s="21">
        <v>1500</v>
      </c>
      <c r="D44" s="19"/>
    </row>
    <row r="45" spans="1:4" x14ac:dyDescent="0.25">
      <c r="A45" s="20" t="s">
        <v>89</v>
      </c>
      <c r="B45" s="19">
        <f t="shared" si="1"/>
        <v>0.95</v>
      </c>
      <c r="C45" s="21">
        <v>950</v>
      </c>
      <c r="D45" s="19"/>
    </row>
    <row r="46" spans="1:4" ht="28.5" x14ac:dyDescent="0.25">
      <c r="A46" s="20" t="s">
        <v>90</v>
      </c>
      <c r="B46" s="19">
        <f t="shared" si="1"/>
        <v>1.7999999999999999E-2</v>
      </c>
      <c r="C46" s="21">
        <v>18</v>
      </c>
      <c r="D46" s="19"/>
    </row>
    <row r="47" spans="1:4" ht="28.5" x14ac:dyDescent="0.25">
      <c r="A47" s="20" t="s">
        <v>91</v>
      </c>
      <c r="B47" s="19">
        <f t="shared" si="1"/>
        <v>3.5999999999999997E-2</v>
      </c>
      <c r="C47" s="21">
        <v>36</v>
      </c>
      <c r="D47" s="19"/>
    </row>
    <row r="48" spans="1:4" ht="28.5" x14ac:dyDescent="0.25">
      <c r="A48" s="20" t="s">
        <v>92</v>
      </c>
      <c r="B48" s="19">
        <f t="shared" si="1"/>
        <v>5.8000000000000003E-2</v>
      </c>
      <c r="C48" s="21">
        <v>58</v>
      </c>
      <c r="D48" s="19"/>
    </row>
    <row r="49" spans="1:4" ht="28.5" x14ac:dyDescent="0.25">
      <c r="A49" s="20" t="s">
        <v>93</v>
      </c>
      <c r="B49" s="19">
        <f t="shared" si="1"/>
        <v>0.06</v>
      </c>
      <c r="C49" s="21">
        <v>60</v>
      </c>
      <c r="D49" s="19"/>
    </row>
    <row r="50" spans="1:4" x14ac:dyDescent="0.25">
      <c r="A50" s="20" t="s">
        <v>94</v>
      </c>
      <c r="B50" s="19">
        <f t="shared" si="1"/>
        <v>0.09</v>
      </c>
      <c r="C50" s="21">
        <v>90</v>
      </c>
      <c r="D5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46DF-9FE1-4617-BB70-C024C91238A4}">
  <dimension ref="B1:M12"/>
  <sheetViews>
    <sheetView workbookViewId="0">
      <selection activeCell="L4" sqref="L4:L77"/>
    </sheetView>
  </sheetViews>
  <sheetFormatPr baseColWidth="10" defaultRowHeight="15" x14ac:dyDescent="0.25"/>
  <sheetData>
    <row r="1" spans="2:13" x14ac:dyDescent="0.25">
      <c r="L1" t="s">
        <v>61</v>
      </c>
      <c r="M1">
        <v>7500</v>
      </c>
    </row>
    <row r="3" spans="2:13" x14ac:dyDescent="0.25">
      <c r="B3" s="26" t="s">
        <v>1</v>
      </c>
      <c r="C3" s="26"/>
      <c r="D3" s="26"/>
      <c r="E3" s="26"/>
      <c r="F3" s="26"/>
      <c r="G3" s="26"/>
      <c r="H3" s="26"/>
      <c r="I3" s="26"/>
      <c r="J3" s="26"/>
    </row>
    <row r="4" spans="2:13" x14ac:dyDescent="0.25">
      <c r="B4" s="4" t="s">
        <v>6</v>
      </c>
      <c r="C4" s="4" t="s">
        <v>7</v>
      </c>
      <c r="D4" s="4" t="s">
        <v>8</v>
      </c>
      <c r="E4" s="7" t="s">
        <v>9</v>
      </c>
      <c r="F4" s="7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spans="2:13" ht="15.75" x14ac:dyDescent="0.25">
      <c r="B5" s="4" t="s">
        <v>16</v>
      </c>
      <c r="C5" s="8" t="s">
        <v>17</v>
      </c>
      <c r="D5" s="4">
        <v>100</v>
      </c>
      <c r="E5" s="7">
        <v>5</v>
      </c>
      <c r="F5" s="17">
        <f t="shared" ref="F5:F12" si="0">(D5*E5*365)/1000</f>
        <v>182.5</v>
      </c>
      <c r="G5" s="9">
        <v>0.2</v>
      </c>
      <c r="H5" s="18">
        <v>300000</v>
      </c>
      <c r="I5" s="4" t="s">
        <v>18</v>
      </c>
      <c r="J5" s="4" t="s">
        <v>19</v>
      </c>
    </row>
    <row r="6" spans="2:13" ht="15.75" x14ac:dyDescent="0.25">
      <c r="B6" s="4" t="s">
        <v>21</v>
      </c>
      <c r="C6" s="8" t="s">
        <v>17</v>
      </c>
      <c r="D6" s="4">
        <v>150</v>
      </c>
      <c r="E6" s="7">
        <v>6</v>
      </c>
      <c r="F6" s="17">
        <f t="shared" si="0"/>
        <v>328.5</v>
      </c>
      <c r="G6" s="9">
        <v>0.21</v>
      </c>
      <c r="H6" s="18">
        <v>300001</v>
      </c>
      <c r="I6" s="4" t="s">
        <v>18</v>
      </c>
      <c r="J6" s="4" t="s">
        <v>19</v>
      </c>
    </row>
    <row r="7" spans="2:13" x14ac:dyDescent="0.25">
      <c r="B7" s="4" t="s">
        <v>23</v>
      </c>
      <c r="C7" s="4" t="s">
        <v>24</v>
      </c>
      <c r="D7" s="4">
        <v>200</v>
      </c>
      <c r="E7" s="7">
        <v>7</v>
      </c>
      <c r="F7" s="17">
        <f t="shared" si="0"/>
        <v>511</v>
      </c>
      <c r="G7" s="9">
        <v>0.22</v>
      </c>
      <c r="H7" s="18">
        <v>300002</v>
      </c>
      <c r="I7" s="4" t="s">
        <v>18</v>
      </c>
      <c r="J7" s="4" t="s">
        <v>19</v>
      </c>
    </row>
    <row r="8" spans="2:13" x14ac:dyDescent="0.25">
      <c r="B8" s="4" t="s">
        <v>26</v>
      </c>
      <c r="C8" s="4" t="s">
        <v>24</v>
      </c>
      <c r="D8" s="4">
        <v>250</v>
      </c>
      <c r="E8" s="7">
        <v>8</v>
      </c>
      <c r="F8" s="17">
        <f t="shared" si="0"/>
        <v>730</v>
      </c>
      <c r="G8" s="9">
        <v>0.23</v>
      </c>
      <c r="H8" s="18">
        <v>300003</v>
      </c>
      <c r="I8" s="4" t="s">
        <v>18</v>
      </c>
      <c r="J8" s="4" t="s">
        <v>19</v>
      </c>
    </row>
    <row r="9" spans="2:13" x14ac:dyDescent="0.25">
      <c r="B9" s="4" t="s">
        <v>28</v>
      </c>
      <c r="C9" s="4" t="s">
        <v>24</v>
      </c>
      <c r="D9" s="4">
        <v>300</v>
      </c>
      <c r="E9" s="7">
        <v>9</v>
      </c>
      <c r="F9" s="17">
        <f t="shared" si="0"/>
        <v>985.5</v>
      </c>
      <c r="G9" s="9">
        <v>0.24</v>
      </c>
      <c r="H9" s="18">
        <v>300004</v>
      </c>
      <c r="I9" s="4" t="s">
        <v>18</v>
      </c>
      <c r="J9" s="4" t="s">
        <v>19</v>
      </c>
    </row>
    <row r="10" spans="2:13" x14ac:dyDescent="0.25">
      <c r="B10" s="4" t="s">
        <v>30</v>
      </c>
      <c r="C10" s="4" t="s">
        <v>31</v>
      </c>
      <c r="D10" s="4">
        <v>500</v>
      </c>
      <c r="E10" s="7">
        <v>5</v>
      </c>
      <c r="F10" s="17">
        <f t="shared" si="0"/>
        <v>912.5</v>
      </c>
      <c r="G10" s="9">
        <v>0.25</v>
      </c>
      <c r="H10" s="18">
        <v>300005</v>
      </c>
      <c r="I10" s="4" t="s">
        <v>18</v>
      </c>
      <c r="J10" s="4" t="s">
        <v>19</v>
      </c>
    </row>
    <row r="11" spans="2:13" x14ac:dyDescent="0.25">
      <c r="B11" s="4" t="s">
        <v>33</v>
      </c>
      <c r="C11" s="4" t="s">
        <v>31</v>
      </c>
      <c r="D11" s="4">
        <v>1000</v>
      </c>
      <c r="E11" s="7">
        <v>2</v>
      </c>
      <c r="F11" s="17">
        <f t="shared" si="0"/>
        <v>730</v>
      </c>
      <c r="G11" s="9">
        <v>0.26</v>
      </c>
      <c r="H11" s="18">
        <v>300006</v>
      </c>
      <c r="I11" s="4" t="s">
        <v>18</v>
      </c>
      <c r="J11" s="4" t="s">
        <v>19</v>
      </c>
    </row>
    <row r="12" spans="2:13" x14ac:dyDescent="0.25">
      <c r="B12" s="4" t="s">
        <v>35</v>
      </c>
      <c r="C12" s="4" t="s">
        <v>31</v>
      </c>
      <c r="D12" s="4">
        <v>1500</v>
      </c>
      <c r="E12" s="7">
        <v>7</v>
      </c>
      <c r="F12" s="17">
        <f t="shared" si="0"/>
        <v>3832.5</v>
      </c>
      <c r="G12" s="9">
        <v>0.27</v>
      </c>
      <c r="H12" s="18">
        <v>300007</v>
      </c>
      <c r="I12" s="4" t="s">
        <v>18</v>
      </c>
      <c r="J12" s="4" t="s">
        <v>19</v>
      </c>
    </row>
  </sheetData>
  <mergeCells count="1"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dc:description/>
  <cp:lastModifiedBy>tomas</cp:lastModifiedBy>
  <cp:revision>7</cp:revision>
  <dcterms:created xsi:type="dcterms:W3CDTF">2022-08-17T23:50:50Z</dcterms:created>
  <dcterms:modified xsi:type="dcterms:W3CDTF">2022-09-13T19:39:00Z</dcterms:modified>
  <dc:language>es-AR</dc:language>
</cp:coreProperties>
</file>