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unckel\Documents\Garrison Project\Git Repository\"/>
    </mc:Choice>
  </mc:AlternateContent>
  <xr:revisionPtr revIDLastSave="0" documentId="13_ncr:1_{FE8CF100-C228-4705-8497-C5923DB18390}" xr6:coauthVersionLast="31" xr6:coauthVersionMax="31" xr10:uidLastSave="{00000000-0000-0000-0000-000000000000}"/>
  <bookViews>
    <workbookView xWindow="240" yWindow="20" windowWidth="16100" windowHeight="9660" xr2:uid="{00000000-000D-0000-FFFF-FFFF00000000}"/>
  </bookViews>
  <sheets>
    <sheet name="LUV" sheetId="1" r:id="rId1"/>
  </sheets>
  <calcPr calcId="179017"/>
</workbook>
</file>

<file path=xl/calcChain.xml><?xml version="1.0" encoding="utf-8"?>
<calcChain xmlns="http://schemas.openxmlformats.org/spreadsheetml/2006/main">
  <c r="O19" i="1" l="1"/>
  <c r="N18" i="1" l="1"/>
  <c r="O18" i="1" s="1"/>
  <c r="N17" i="1"/>
  <c r="O17" i="1" s="1"/>
  <c r="N16" i="1"/>
  <c r="N15" i="1"/>
  <c r="O15" i="1"/>
  <c r="M18" i="1"/>
  <c r="M17" i="1"/>
  <c r="M16" i="1"/>
  <c r="K16" i="1"/>
  <c r="K17" i="1"/>
  <c r="K19" i="1"/>
  <c r="K18" i="1"/>
  <c r="K15" i="1"/>
  <c r="M15" i="1"/>
  <c r="O16" i="1" l="1"/>
  <c r="O20" i="1" s="1"/>
</calcChain>
</file>

<file path=xl/sharedStrings.xml><?xml version="1.0" encoding="utf-8"?>
<sst xmlns="http://schemas.openxmlformats.org/spreadsheetml/2006/main" count="128" uniqueCount="105">
  <si>
    <t>close</t>
  </si>
  <si>
    <t>high</t>
  </si>
  <si>
    <t>low</t>
  </si>
  <si>
    <t>open</t>
  </si>
  <si>
    <t>volume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</si>
  <si>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</si>
  <si>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</si>
  <si>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</si>
  <si>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</si>
  <si>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</si>
  <si>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</si>
  <si>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</si>
  <si>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</si>
  <si>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</si>
  <si>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</si>
  <si>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</si>
  <si>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</si>
  <si>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</si>
  <si>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</si>
  <si>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</si>
  <si>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</si>
  <si>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</si>
  <si>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</si>
  <si>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</si>
  <si>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</si>
  <si>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</si>
  <si>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</si>
  <si>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</si>
  <si>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</si>
  <si>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</si>
  <si>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</si>
  <si>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</si>
  <si>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</si>
  <si>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</si>
  <si>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</si>
  <si>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</si>
  <si>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</si>
  <si>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</si>
  <si>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</si>
  <si>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</si>
  <si>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</si>
  <si>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</si>
  <si>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</si>
  <si>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</si>
  <si>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</si>
  <si>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</si>
  <si>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</si>
  <si>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</si>
  <si>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</si>
  <si>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</si>
  <si>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</si>
  <si>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</si>
  <si>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</si>
  <si>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</si>
  <si>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</si>
  <si>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</si>
  <si>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</si>
  <si>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</si>
  <si>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</si>
  <si>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</si>
  <si>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</si>
  <si>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</si>
  <si>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</si>
  <si>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</si>
  <si>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</si>
  <si>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</si>
  <si>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</si>
  <si>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</si>
  <si>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</si>
  <si>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</si>
  <si>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</si>
  <si>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</si>
  <si>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</si>
  <si>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weighted_avg_ratios</t>
  </si>
  <si>
    <t>200 Day Moving Average</t>
  </si>
  <si>
    <t>50 Day Moving Average</t>
  </si>
  <si>
    <t>Beta</t>
  </si>
  <si>
    <t>Debt Equity Ratio</t>
  </si>
  <si>
    <t>Debt to Assets</t>
  </si>
  <si>
    <t>Market Cap</t>
  </si>
  <si>
    <t>PE Ratio</t>
  </si>
  <si>
    <t>Price to Book</t>
  </si>
  <si>
    <t>Price to Sales</t>
  </si>
  <si>
    <t>Profit Margin</t>
  </si>
  <si>
    <t>Short Ratio</t>
  </si>
  <si>
    <t>LUV</t>
  </si>
  <si>
    <t>VIX</t>
  </si>
  <si>
    <t>Stock Price</t>
  </si>
  <si>
    <t>standard_dev</t>
  </si>
  <si>
    <t>Scoring System</t>
  </si>
  <si>
    <t>P/E</t>
  </si>
  <si>
    <t>P/S</t>
  </si>
  <si>
    <t>Debt/Equity</t>
  </si>
  <si>
    <t>Debt/Assets</t>
  </si>
  <si>
    <t>2 Sigma</t>
  </si>
  <si>
    <t>1 Sigma</t>
  </si>
  <si>
    <t>On ratios where it applies</t>
  </si>
  <si>
    <t>Difference</t>
  </si>
  <si>
    <t>Score</t>
  </si>
  <si>
    <t>2x Std Dev</t>
  </si>
  <si>
    <t>95% of data</t>
  </si>
  <si>
    <t>68% of data</t>
  </si>
  <si>
    <t>Possible Score</t>
  </si>
  <si>
    <t>Starting Point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</si>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</sst>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I1" workbookViewId="0">
      <selection activeCell="O15" sqref="O15"/>
    </sheetView>
  </sheetViews>
  <sheetFormatPr defaultRowHeight="14.5" x14ac:dyDescent="0.35"/>
  <cols>
    <col min="9" max="9" width="21.54296875" bestFit="1" customWidth="1"/>
    <col min="10" max="10" width="18.36328125" bestFit="1" customWidth="1"/>
    <col min="11" max="11" width="11.90625" bestFit="1" customWidth="1"/>
    <col min="12" max="12" width="21.54296875" bestFit="1" customWidth="1"/>
    <col min="13" max="14" width="11.81640625" bestFit="1" customWidth="1"/>
    <col min="15" max="15" width="9.90625" bestFit="1" customWidth="1"/>
    <col min="18" max="18" width="21.54296875" bestFit="1" customWidth="1"/>
    <col min="19" max="19" width="12.36328125" bestFit="1" customWidth="1"/>
  </cols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73</v>
      </c>
      <c r="M1" s="1" t="s">
        <v>85</v>
      </c>
      <c r="P1" s="1" t="s">
        <v>86</v>
      </c>
      <c r="S1" s="1" t="s">
        <v>88</v>
      </c>
    </row>
    <row r="2" spans="1:19" x14ac:dyDescent="0.35">
      <c r="A2" s="1" t="s">
        <v>5</v>
      </c>
      <c r="B2">
        <v>65.838700000000003</v>
      </c>
      <c r="C2">
        <v>66.188199999999995</v>
      </c>
      <c r="D2">
        <v>65.619200000000006</v>
      </c>
      <c r="E2">
        <v>65.619200000000006</v>
      </c>
      <c r="F2">
        <v>2041482</v>
      </c>
      <c r="I2" s="1" t="s">
        <v>74</v>
      </c>
      <c r="J2">
        <v>56.984646237361687</v>
      </c>
      <c r="L2" s="1" t="s">
        <v>74</v>
      </c>
      <c r="M2">
        <v>58.245489999999997</v>
      </c>
      <c r="O2" s="1" t="s">
        <v>87</v>
      </c>
      <c r="P2">
        <v>40.31</v>
      </c>
      <c r="R2" s="1" t="s">
        <v>74</v>
      </c>
      <c r="S2">
        <v>8.8111892403125704</v>
      </c>
    </row>
    <row r="3" spans="1:19" x14ac:dyDescent="0.35">
      <c r="A3" s="1" t="s">
        <v>6</v>
      </c>
      <c r="B3">
        <v>65.818799999999996</v>
      </c>
      <c r="C3">
        <v>65.858699999999999</v>
      </c>
      <c r="D3">
        <v>65.419600000000003</v>
      </c>
      <c r="E3">
        <v>65.7988</v>
      </c>
      <c r="F3">
        <v>3639896</v>
      </c>
      <c r="I3" s="1" t="s">
        <v>75</v>
      </c>
      <c r="J3">
        <v>58.038223775685474</v>
      </c>
      <c r="L3" s="1" t="s">
        <v>75</v>
      </c>
      <c r="M3">
        <v>58.566749999999999</v>
      </c>
      <c r="R3" s="1" t="s">
        <v>75</v>
      </c>
      <c r="S3">
        <v>5.7515798395800806</v>
      </c>
    </row>
    <row r="4" spans="1:19" x14ac:dyDescent="0.35">
      <c r="A4" s="1" t="s">
        <v>7</v>
      </c>
      <c r="B4">
        <v>65.728999999999999</v>
      </c>
      <c r="C4">
        <v>65.878699999999995</v>
      </c>
      <c r="D4">
        <v>65.369699999999995</v>
      </c>
      <c r="E4">
        <v>65.858699999999999</v>
      </c>
      <c r="F4">
        <v>2164922</v>
      </c>
      <c r="I4" s="1" t="s">
        <v>76</v>
      </c>
      <c r="J4">
        <v>1.110801763602798</v>
      </c>
      <c r="L4" s="1" t="s">
        <v>76</v>
      </c>
      <c r="M4">
        <v>1.1561110000000001</v>
      </c>
      <c r="R4" s="1" t="s">
        <v>76</v>
      </c>
      <c r="S4">
        <v>0.21616955936245971</v>
      </c>
    </row>
    <row r="5" spans="1:19" x14ac:dyDescent="0.35">
      <c r="A5" s="1" t="s">
        <v>8</v>
      </c>
      <c r="B5">
        <v>65.309899999999999</v>
      </c>
      <c r="C5">
        <v>65.933499999999995</v>
      </c>
      <c r="D5">
        <v>65.299899999999994</v>
      </c>
      <c r="E5">
        <v>65.858699999999999</v>
      </c>
      <c r="F5">
        <v>1977177</v>
      </c>
      <c r="I5" s="1" t="s">
        <v>77</v>
      </c>
      <c r="J5">
        <v>5.0398441090626571</v>
      </c>
      <c r="L5" s="1" t="s">
        <v>77</v>
      </c>
      <c r="M5">
        <v>1.8965138956606531</v>
      </c>
      <c r="R5" s="1" t="s">
        <v>77</v>
      </c>
      <c r="S5">
        <v>4.6180248174256242</v>
      </c>
    </row>
    <row r="6" spans="1:19" x14ac:dyDescent="0.35">
      <c r="A6" s="1" t="s">
        <v>9</v>
      </c>
      <c r="B6">
        <v>66.148099999999999</v>
      </c>
      <c r="C6">
        <v>66.227900000000005</v>
      </c>
      <c r="D6">
        <v>65.369699999999995</v>
      </c>
      <c r="E6">
        <v>65.768900000000002</v>
      </c>
      <c r="F6">
        <v>3791454</v>
      </c>
      <c r="I6" s="1" t="s">
        <v>78</v>
      </c>
      <c r="J6">
        <v>0.24991657225638339</v>
      </c>
      <c r="L6" s="1" t="s">
        <v>78</v>
      </c>
      <c r="M6">
        <v>0.12902411311703069</v>
      </c>
      <c r="R6" s="1" t="s">
        <v>78</v>
      </c>
      <c r="S6">
        <v>0.1168566810628674</v>
      </c>
    </row>
    <row r="7" spans="1:19" x14ac:dyDescent="0.35">
      <c r="A7" s="1" t="s">
        <v>10</v>
      </c>
      <c r="B7">
        <v>64.771000000000001</v>
      </c>
      <c r="C7">
        <v>66.048299999999998</v>
      </c>
      <c r="D7">
        <v>64.461699999999993</v>
      </c>
      <c r="E7">
        <v>65.978399999999993</v>
      </c>
      <c r="F7">
        <v>5006384</v>
      </c>
      <c r="I7" s="1" t="s">
        <v>79</v>
      </c>
      <c r="J7">
        <v>29105793418.986191</v>
      </c>
      <c r="L7" s="1" t="s">
        <v>79</v>
      </c>
      <c r="M7">
        <v>32907615959</v>
      </c>
      <c r="R7" s="1" t="s">
        <v>79</v>
      </c>
      <c r="S7">
        <v>10650512487.506029</v>
      </c>
    </row>
    <row r="8" spans="1:19" x14ac:dyDescent="0.35">
      <c r="A8" s="1" t="s">
        <v>11</v>
      </c>
      <c r="B8">
        <v>64.561499999999995</v>
      </c>
      <c r="C8">
        <v>64.890799999999999</v>
      </c>
      <c r="D8">
        <v>64.002700000000004</v>
      </c>
      <c r="E8">
        <v>64.860799999999998</v>
      </c>
      <c r="F8">
        <v>4161397</v>
      </c>
      <c r="I8" s="1" t="s">
        <v>80</v>
      </c>
      <c r="J8">
        <v>18.568450061930019</v>
      </c>
      <c r="L8" s="1" t="s">
        <v>80</v>
      </c>
      <c r="M8">
        <v>25.55</v>
      </c>
      <c r="R8" s="1" t="s">
        <v>80</v>
      </c>
      <c r="S8">
        <v>13.8582466423426</v>
      </c>
    </row>
    <row r="9" spans="1:19" x14ac:dyDescent="0.35">
      <c r="A9" s="1" t="s">
        <v>12</v>
      </c>
      <c r="B9">
        <v>64.182299999999998</v>
      </c>
      <c r="C9">
        <v>64.801000000000002</v>
      </c>
      <c r="D9">
        <v>63.743200000000002</v>
      </c>
      <c r="E9">
        <v>64.760999999999996</v>
      </c>
      <c r="F9">
        <v>3160878</v>
      </c>
      <c r="I9" s="1" t="s">
        <v>81</v>
      </c>
      <c r="J9">
        <v>3.300801165529077</v>
      </c>
      <c r="L9" s="1" t="s">
        <v>81</v>
      </c>
      <c r="M9">
        <v>3.06</v>
      </c>
      <c r="R9" s="1" t="s">
        <v>81</v>
      </c>
      <c r="S9">
        <v>1.475365717373154</v>
      </c>
    </row>
    <row r="10" spans="1:19" x14ac:dyDescent="0.35">
      <c r="A10" s="1" t="s">
        <v>13</v>
      </c>
      <c r="B10">
        <v>63.863</v>
      </c>
      <c r="C10">
        <v>64.222200000000001</v>
      </c>
      <c r="D10">
        <v>63.319099999999999</v>
      </c>
      <c r="E10">
        <v>64.052599999999998</v>
      </c>
      <c r="F10">
        <v>4552819</v>
      </c>
      <c r="I10" s="1" t="s">
        <v>82</v>
      </c>
      <c r="J10">
        <v>1.2008380606907789</v>
      </c>
      <c r="L10" s="1" t="s">
        <v>82</v>
      </c>
      <c r="M10">
        <v>1.9615210999999999</v>
      </c>
      <c r="R10" s="1" t="s">
        <v>82</v>
      </c>
      <c r="S10">
        <v>0.46684365235969461</v>
      </c>
    </row>
    <row r="11" spans="1:19" x14ac:dyDescent="0.35">
      <c r="A11" s="1" t="s">
        <v>14</v>
      </c>
      <c r="B11">
        <v>62.246400000000001</v>
      </c>
      <c r="C11">
        <v>63.573599999999999</v>
      </c>
      <c r="D11">
        <v>62.116700000000002</v>
      </c>
      <c r="E11">
        <v>63.144500000000001</v>
      </c>
      <c r="F11">
        <v>7776787</v>
      </c>
      <c r="I11" s="1" t="s">
        <v>83</v>
      </c>
      <c r="J11">
        <v>4.989899934727475E-2</v>
      </c>
      <c r="L11" s="1" t="s">
        <v>83</v>
      </c>
      <c r="M11">
        <v>7.1882039729674385E-2</v>
      </c>
      <c r="R11" s="1" t="s">
        <v>83</v>
      </c>
      <c r="S11">
        <v>2.385917368468465E-2</v>
      </c>
    </row>
    <row r="12" spans="1:19" x14ac:dyDescent="0.35">
      <c r="A12" s="1" t="s">
        <v>15</v>
      </c>
      <c r="B12">
        <v>62.825200000000002</v>
      </c>
      <c r="C12">
        <v>63.2742</v>
      </c>
      <c r="D12">
        <v>62.146700000000003</v>
      </c>
      <c r="E12">
        <v>62.386099999999999</v>
      </c>
      <c r="F12">
        <v>7200051</v>
      </c>
      <c r="I12" s="1" t="s">
        <v>84</v>
      </c>
      <c r="J12">
        <v>3.5365457669203191</v>
      </c>
      <c r="L12" s="1" t="s">
        <v>84</v>
      </c>
      <c r="M12">
        <v>2.5941212</v>
      </c>
      <c r="R12" s="1" t="s">
        <v>84</v>
      </c>
      <c r="S12">
        <v>1.091943123132795</v>
      </c>
    </row>
    <row r="13" spans="1:19" x14ac:dyDescent="0.35">
      <c r="A13" s="1" t="s">
        <v>16</v>
      </c>
      <c r="B13">
        <v>64.7012</v>
      </c>
      <c r="C13">
        <v>65.409700000000001</v>
      </c>
      <c r="D13">
        <v>63.174500000000002</v>
      </c>
      <c r="E13">
        <v>63.4938</v>
      </c>
      <c r="F13">
        <v>5356293</v>
      </c>
    </row>
    <row r="14" spans="1:19" x14ac:dyDescent="0.35">
      <c r="A14" s="1" t="s">
        <v>17</v>
      </c>
      <c r="B14">
        <v>65.220100000000002</v>
      </c>
      <c r="C14">
        <v>65.808800000000005</v>
      </c>
      <c r="D14">
        <v>64.810900000000004</v>
      </c>
      <c r="E14">
        <v>65.070400000000006</v>
      </c>
      <c r="F14">
        <v>3809291</v>
      </c>
      <c r="I14" s="2" t="s">
        <v>89</v>
      </c>
      <c r="J14" t="s">
        <v>102</v>
      </c>
      <c r="K14" t="s">
        <v>103</v>
      </c>
      <c r="L14" s="2" t="s">
        <v>104</v>
      </c>
      <c r="M14" s="2" t="s">
        <v>97</v>
      </c>
      <c r="N14" s="3" t="s">
        <v>99</v>
      </c>
      <c r="O14" s="3" t="s">
        <v>98</v>
      </c>
    </row>
    <row r="15" spans="1:19" x14ac:dyDescent="0.35">
      <c r="A15" s="1" t="s">
        <v>18</v>
      </c>
      <c r="B15">
        <v>65.329800000000006</v>
      </c>
      <c r="C15">
        <v>65.968500000000006</v>
      </c>
      <c r="D15">
        <v>64.870800000000003</v>
      </c>
      <c r="E15">
        <v>65.369699999999995</v>
      </c>
      <c r="F15">
        <v>4512671</v>
      </c>
      <c r="I15" s="2" t="s">
        <v>90</v>
      </c>
      <c r="J15">
        <v>30</v>
      </c>
      <c r="K15">
        <f>J15/2</f>
        <v>15</v>
      </c>
      <c r="L15">
        <v>-1</v>
      </c>
      <c r="M15">
        <f>M8-J8</f>
        <v>6.9815499380699819</v>
      </c>
      <c r="N15">
        <f>S8*2</f>
        <v>27.7164932846852</v>
      </c>
      <c r="O15">
        <f>L15*(M15/N15)*K15+K15</f>
        <v>11.221627029242015</v>
      </c>
    </row>
    <row r="16" spans="1:19" x14ac:dyDescent="0.35">
      <c r="A16" s="1" t="s">
        <v>19</v>
      </c>
      <c r="B16">
        <v>65.9285</v>
      </c>
      <c r="C16">
        <v>66.377600000000001</v>
      </c>
      <c r="D16">
        <v>65.309899999999999</v>
      </c>
      <c r="E16">
        <v>65.698999999999998</v>
      </c>
      <c r="F16">
        <v>4920377</v>
      </c>
      <c r="I16" s="2" t="s">
        <v>91</v>
      </c>
      <c r="J16">
        <v>20</v>
      </c>
      <c r="K16">
        <f t="shared" ref="K16:K17" si="0">J16/2</f>
        <v>10</v>
      </c>
      <c r="L16">
        <v>-1</v>
      </c>
      <c r="M16">
        <f>M10-J10</f>
        <v>0.76068303930922099</v>
      </c>
      <c r="N16">
        <f>S10*2</f>
        <v>0.93368730471938921</v>
      </c>
      <c r="O16">
        <f>L16*(M16/N16)*K16+K16</f>
        <v>1.8529144022383708</v>
      </c>
    </row>
    <row r="17" spans="1:15" x14ac:dyDescent="0.35">
      <c r="A17" s="1" t="s">
        <v>20</v>
      </c>
      <c r="B17">
        <v>64.920699999999997</v>
      </c>
      <c r="C17">
        <v>66.138099999999994</v>
      </c>
      <c r="D17">
        <v>64.621300000000005</v>
      </c>
      <c r="E17">
        <v>65.938500000000005</v>
      </c>
      <c r="F17">
        <v>4199467</v>
      </c>
      <c r="I17" s="2" t="s">
        <v>92</v>
      </c>
      <c r="J17">
        <v>20</v>
      </c>
      <c r="K17">
        <f t="shared" si="0"/>
        <v>10</v>
      </c>
      <c r="L17">
        <v>-1</v>
      </c>
      <c r="M17">
        <f>M5-J5</f>
        <v>-3.1433302134020042</v>
      </c>
      <c r="N17">
        <f>S5*2</f>
        <v>9.2360496348512484</v>
      </c>
      <c r="O17">
        <f>L17*(M17/N17)*K17+K17</f>
        <v>13.403327545513596</v>
      </c>
    </row>
    <row r="18" spans="1:15" x14ac:dyDescent="0.35">
      <c r="A18" s="1" t="s">
        <v>21</v>
      </c>
      <c r="B18">
        <v>64.910700000000006</v>
      </c>
      <c r="C18">
        <v>65.260000000000005</v>
      </c>
      <c r="D18">
        <v>63.972700000000003</v>
      </c>
      <c r="E18">
        <v>65.260000000000005</v>
      </c>
      <c r="F18">
        <v>5110269</v>
      </c>
      <c r="I18" s="2" t="s">
        <v>83</v>
      </c>
      <c r="J18">
        <v>15</v>
      </c>
      <c r="K18">
        <f>J18/2</f>
        <v>7.5</v>
      </c>
      <c r="L18">
        <v>1</v>
      </c>
      <c r="M18">
        <f>M11-J11</f>
        <v>2.1983040382399635E-2</v>
      </c>
      <c r="N18">
        <f>S11*2</f>
        <v>4.77183473693693E-2</v>
      </c>
      <c r="O18">
        <f>L18*(M18/N18)*K18+K18</f>
        <v>10.955123908457697</v>
      </c>
    </row>
    <row r="19" spans="1:15" x14ac:dyDescent="0.35">
      <c r="A19" s="1" t="s">
        <v>22</v>
      </c>
      <c r="B19">
        <v>64.751099999999994</v>
      </c>
      <c r="C19">
        <v>64.905699999999996</v>
      </c>
      <c r="D19">
        <v>64.262100000000004</v>
      </c>
      <c r="E19">
        <v>64.721100000000007</v>
      </c>
      <c r="F19">
        <v>4216318</v>
      </c>
      <c r="I19" s="2" t="s">
        <v>93</v>
      </c>
      <c r="J19">
        <v>15</v>
      </c>
      <c r="K19">
        <f>J19/2</f>
        <v>7.5</v>
      </c>
      <c r="O19">
        <f>J19-(M6*J19)</f>
        <v>13.064638303244539</v>
      </c>
    </row>
    <row r="20" spans="1:15" x14ac:dyDescent="0.35">
      <c r="A20" s="1" t="s">
        <v>23</v>
      </c>
      <c r="B20">
        <v>65.1203</v>
      </c>
      <c r="C20">
        <v>65.359800000000007</v>
      </c>
      <c r="D20">
        <v>64.072500000000005</v>
      </c>
      <c r="E20">
        <v>64.591399999999993</v>
      </c>
      <c r="F20">
        <v>4501532</v>
      </c>
      <c r="O20">
        <f>SUM(O15:O19)</f>
        <v>50.497631188696218</v>
      </c>
    </row>
    <row r="21" spans="1:15" x14ac:dyDescent="0.35">
      <c r="A21" s="1" t="s">
        <v>24</v>
      </c>
      <c r="B21">
        <v>62.076799999999999</v>
      </c>
      <c r="C21">
        <v>63.433900000000001</v>
      </c>
      <c r="D21">
        <v>61.697600000000001</v>
      </c>
      <c r="E21">
        <v>62.495899999999999</v>
      </c>
      <c r="F21">
        <v>10398042</v>
      </c>
    </row>
    <row r="22" spans="1:15" x14ac:dyDescent="0.35">
      <c r="A22" s="1" t="s">
        <v>25</v>
      </c>
      <c r="B22">
        <v>60.061100000000003</v>
      </c>
      <c r="C22">
        <v>62.895099999999999</v>
      </c>
      <c r="D22">
        <v>59.123100000000001</v>
      </c>
      <c r="E22">
        <v>62.885100000000001</v>
      </c>
      <c r="F22">
        <v>11178279</v>
      </c>
      <c r="I22" s="4" t="s">
        <v>96</v>
      </c>
      <c r="J22" s="4"/>
    </row>
    <row r="23" spans="1:15" x14ac:dyDescent="0.35">
      <c r="A23" s="1" t="s">
        <v>26</v>
      </c>
      <c r="B23">
        <v>60.689799999999998</v>
      </c>
      <c r="C23">
        <v>61.438200000000002</v>
      </c>
      <c r="D23">
        <v>60.131</v>
      </c>
      <c r="E23">
        <v>60.739699999999999</v>
      </c>
      <c r="F23">
        <v>6043595</v>
      </c>
      <c r="I23" s="3" t="s">
        <v>94</v>
      </c>
      <c r="J23" t="s">
        <v>100</v>
      </c>
    </row>
    <row r="24" spans="1:15" x14ac:dyDescent="0.35">
      <c r="A24" s="1" t="s">
        <v>27</v>
      </c>
      <c r="B24">
        <v>60.230800000000002</v>
      </c>
      <c r="C24">
        <v>60.57</v>
      </c>
      <c r="D24">
        <v>59.9514</v>
      </c>
      <c r="E24">
        <v>60.410400000000003</v>
      </c>
      <c r="F24">
        <v>6157925</v>
      </c>
      <c r="I24" s="2" t="s">
        <v>95</v>
      </c>
      <c r="J24" t="s">
        <v>101</v>
      </c>
    </row>
    <row r="25" spans="1:15" x14ac:dyDescent="0.35">
      <c r="A25" s="1" t="s">
        <v>28</v>
      </c>
      <c r="B25">
        <v>59.701900000000002</v>
      </c>
      <c r="C25">
        <v>60.340400000000002</v>
      </c>
      <c r="D25">
        <v>59.492400000000004</v>
      </c>
      <c r="E25">
        <v>59.492400000000004</v>
      </c>
      <c r="F25">
        <v>4428473</v>
      </c>
    </row>
    <row r="26" spans="1:15" x14ac:dyDescent="0.35">
      <c r="A26" s="1" t="s">
        <v>29</v>
      </c>
      <c r="B26">
        <v>60.669800000000002</v>
      </c>
      <c r="C26">
        <v>61.349400000000003</v>
      </c>
      <c r="D26">
        <v>59.981299999999997</v>
      </c>
      <c r="E26">
        <v>59.981299999999997</v>
      </c>
      <c r="F26">
        <v>5724969</v>
      </c>
    </row>
    <row r="27" spans="1:15" x14ac:dyDescent="0.35">
      <c r="A27" s="1" t="s">
        <v>30</v>
      </c>
      <c r="B27">
        <v>60.180900000000001</v>
      </c>
      <c r="C27">
        <v>60.989100000000001</v>
      </c>
      <c r="D27">
        <v>59.921399999999998</v>
      </c>
      <c r="E27">
        <v>60.380400000000002</v>
      </c>
      <c r="F27">
        <v>4351200</v>
      </c>
    </row>
    <row r="28" spans="1:15" x14ac:dyDescent="0.35">
      <c r="A28" s="1" t="s">
        <v>31</v>
      </c>
      <c r="B28">
        <v>58.584299999999999</v>
      </c>
      <c r="C28">
        <v>60.131</v>
      </c>
      <c r="D28">
        <v>58.534399999999998</v>
      </c>
      <c r="E28">
        <v>59.821599999999997</v>
      </c>
      <c r="F28">
        <v>4480194</v>
      </c>
    </row>
    <row r="29" spans="1:15" x14ac:dyDescent="0.35">
      <c r="A29" s="1" t="s">
        <v>32</v>
      </c>
      <c r="B29">
        <v>56.868000000000002</v>
      </c>
      <c r="C29">
        <v>58.614199999999997</v>
      </c>
      <c r="D29">
        <v>55.989899999999999</v>
      </c>
      <c r="E29">
        <v>57.895800000000001</v>
      </c>
      <c r="F29">
        <v>7969602</v>
      </c>
    </row>
    <row r="30" spans="1:15" x14ac:dyDescent="0.35">
      <c r="A30" s="1" t="s">
        <v>33</v>
      </c>
      <c r="B30">
        <v>58.015500000000003</v>
      </c>
      <c r="C30">
        <v>58.304900000000004</v>
      </c>
      <c r="D30">
        <v>55.431100000000001</v>
      </c>
      <c r="E30">
        <v>55.720399999999998</v>
      </c>
      <c r="F30">
        <v>6963933</v>
      </c>
    </row>
    <row r="31" spans="1:15" x14ac:dyDescent="0.35">
      <c r="A31" s="1" t="s">
        <v>34</v>
      </c>
      <c r="B31">
        <v>57.766100000000002</v>
      </c>
      <c r="C31">
        <v>58.913600000000002</v>
      </c>
      <c r="D31">
        <v>57.766100000000002</v>
      </c>
      <c r="E31">
        <v>57.925699999999999</v>
      </c>
      <c r="F31">
        <v>4473171</v>
      </c>
    </row>
    <row r="32" spans="1:15" x14ac:dyDescent="0.35">
      <c r="A32" s="1" t="s">
        <v>35</v>
      </c>
      <c r="B32">
        <v>55.510899999999999</v>
      </c>
      <c r="C32">
        <v>57.805900000000001</v>
      </c>
      <c r="D32">
        <v>55.481000000000002</v>
      </c>
      <c r="E32">
        <v>57.756100000000004</v>
      </c>
      <c r="F32">
        <v>8789346</v>
      </c>
    </row>
    <row r="33" spans="1:6" x14ac:dyDescent="0.35">
      <c r="A33" s="1" t="s">
        <v>36</v>
      </c>
      <c r="B33">
        <v>55.3812</v>
      </c>
      <c r="C33">
        <v>56.668399999999998</v>
      </c>
      <c r="D33">
        <v>53.895400000000002</v>
      </c>
      <c r="E33">
        <v>56.428899999999999</v>
      </c>
      <c r="F33">
        <v>6653225</v>
      </c>
    </row>
    <row r="34" spans="1:6" x14ac:dyDescent="0.35">
      <c r="A34" s="1" t="s">
        <v>37</v>
      </c>
      <c r="B34">
        <v>56.688400000000001</v>
      </c>
      <c r="C34">
        <v>57.157400000000003</v>
      </c>
      <c r="D34">
        <v>55.590699999999998</v>
      </c>
      <c r="E34">
        <v>56.019799999999996</v>
      </c>
      <c r="F34">
        <v>4427135</v>
      </c>
    </row>
    <row r="35" spans="1:6" x14ac:dyDescent="0.35">
      <c r="A35" s="1" t="s">
        <v>38</v>
      </c>
      <c r="B35">
        <v>57.037599999999998</v>
      </c>
      <c r="C35">
        <v>57.122399999999999</v>
      </c>
      <c r="D35">
        <v>56.034799999999997</v>
      </c>
      <c r="E35">
        <v>56.428899999999999</v>
      </c>
      <c r="F35">
        <v>3943420</v>
      </c>
    </row>
    <row r="36" spans="1:6" x14ac:dyDescent="0.35">
      <c r="A36" s="1" t="s">
        <v>39</v>
      </c>
      <c r="B36">
        <v>57.606400000000001</v>
      </c>
      <c r="C36">
        <v>58.255000000000003</v>
      </c>
      <c r="D36">
        <v>56.728299999999997</v>
      </c>
      <c r="E36">
        <v>56.818100000000001</v>
      </c>
      <c r="F36">
        <v>4278848</v>
      </c>
    </row>
    <row r="37" spans="1:6" x14ac:dyDescent="0.35">
      <c r="A37" s="1" t="s">
        <v>40</v>
      </c>
      <c r="B37">
        <v>58.055399999999999</v>
      </c>
      <c r="C37">
        <v>58.334800000000001</v>
      </c>
      <c r="D37">
        <v>57.347000000000001</v>
      </c>
      <c r="E37">
        <v>58.0854</v>
      </c>
      <c r="F37">
        <v>3283764</v>
      </c>
    </row>
    <row r="38" spans="1:6" x14ac:dyDescent="0.35">
      <c r="A38" s="1" t="s">
        <v>41</v>
      </c>
      <c r="B38">
        <v>58.145200000000003</v>
      </c>
      <c r="C38">
        <v>58.753900000000002</v>
      </c>
      <c r="D38">
        <v>58.080399999999997</v>
      </c>
      <c r="E38">
        <v>58.2849</v>
      </c>
      <c r="F38">
        <v>3838663</v>
      </c>
    </row>
    <row r="39" spans="1:6" x14ac:dyDescent="0.35">
      <c r="A39" s="1" t="s">
        <v>42</v>
      </c>
      <c r="B39">
        <v>57.606400000000001</v>
      </c>
      <c r="C39">
        <v>58.364800000000002</v>
      </c>
      <c r="D39">
        <v>57.376899999999999</v>
      </c>
      <c r="E39">
        <v>57.9557</v>
      </c>
      <c r="F39">
        <v>3563114</v>
      </c>
    </row>
    <row r="40" spans="1:6" x14ac:dyDescent="0.35">
      <c r="A40" s="1" t="s">
        <v>43</v>
      </c>
      <c r="B40">
        <v>57.905799999999999</v>
      </c>
      <c r="C40">
        <v>59.1631</v>
      </c>
      <c r="D40">
        <v>57.536499999999997</v>
      </c>
      <c r="E40">
        <v>57.696199999999997</v>
      </c>
      <c r="F40">
        <v>3448206</v>
      </c>
    </row>
    <row r="41" spans="1:6" x14ac:dyDescent="0.35">
      <c r="A41" s="1" t="s">
        <v>44</v>
      </c>
      <c r="B41">
        <v>57.197299999999998</v>
      </c>
      <c r="C41">
        <v>58.564300000000003</v>
      </c>
      <c r="D41">
        <v>57.077500000000001</v>
      </c>
      <c r="E41">
        <v>58.2849</v>
      </c>
      <c r="F41">
        <v>4038222</v>
      </c>
    </row>
    <row r="42" spans="1:6" x14ac:dyDescent="0.35">
      <c r="A42" s="1" t="s">
        <v>45</v>
      </c>
      <c r="B42">
        <v>57.8658</v>
      </c>
      <c r="C42">
        <v>57.905799999999999</v>
      </c>
      <c r="D42">
        <v>57.347000000000001</v>
      </c>
      <c r="E42">
        <v>57.676299999999998</v>
      </c>
      <c r="F42">
        <v>3309965</v>
      </c>
    </row>
    <row r="43" spans="1:6" x14ac:dyDescent="0.35">
      <c r="A43" s="1" t="s">
        <v>46</v>
      </c>
      <c r="B43">
        <v>59.372599999999998</v>
      </c>
      <c r="C43">
        <v>59.7119</v>
      </c>
      <c r="D43">
        <v>58.5244</v>
      </c>
      <c r="E43">
        <v>58.624200000000002</v>
      </c>
      <c r="F43">
        <v>5293675</v>
      </c>
    </row>
    <row r="44" spans="1:6" x14ac:dyDescent="0.35">
      <c r="A44" s="1" t="s">
        <v>47</v>
      </c>
      <c r="B44">
        <v>58.354799999999997</v>
      </c>
      <c r="C44">
        <v>59.592100000000002</v>
      </c>
      <c r="D44">
        <v>58.340899999999998</v>
      </c>
      <c r="E44">
        <v>59.4724</v>
      </c>
      <c r="F44">
        <v>3606303</v>
      </c>
    </row>
    <row r="45" spans="1:6" x14ac:dyDescent="0.35">
      <c r="A45" s="1" t="s">
        <v>48</v>
      </c>
      <c r="B45">
        <v>57.716200000000001</v>
      </c>
      <c r="C45">
        <v>58.704000000000001</v>
      </c>
      <c r="D45">
        <v>57.706200000000003</v>
      </c>
      <c r="E45">
        <v>58.534399999999998</v>
      </c>
      <c r="F45">
        <v>4825167</v>
      </c>
    </row>
    <row r="46" spans="1:6" x14ac:dyDescent="0.35">
      <c r="A46" s="1" t="s">
        <v>49</v>
      </c>
      <c r="B46">
        <v>57.885800000000003</v>
      </c>
      <c r="C46">
        <v>58.6342</v>
      </c>
      <c r="D46">
        <v>57.366900000000001</v>
      </c>
      <c r="E46">
        <v>57.656300000000002</v>
      </c>
      <c r="F46">
        <v>5400845</v>
      </c>
    </row>
    <row r="47" spans="1:6" x14ac:dyDescent="0.35">
      <c r="A47" s="1" t="s">
        <v>50</v>
      </c>
      <c r="B47">
        <v>57.686199999999999</v>
      </c>
      <c r="C47">
        <v>58.005499999999998</v>
      </c>
      <c r="D47">
        <v>56.907899999999998</v>
      </c>
      <c r="E47">
        <v>57.366900000000001</v>
      </c>
      <c r="F47">
        <v>3806177</v>
      </c>
    </row>
    <row r="48" spans="1:6" x14ac:dyDescent="0.35">
      <c r="A48" s="1" t="s">
        <v>51</v>
      </c>
      <c r="B48">
        <v>58.255000000000003</v>
      </c>
      <c r="C48">
        <v>58.594299999999997</v>
      </c>
      <c r="D48">
        <v>57.067599999999999</v>
      </c>
      <c r="E48">
        <v>57.5565</v>
      </c>
      <c r="F48">
        <v>5096701</v>
      </c>
    </row>
    <row r="49" spans="1:6" x14ac:dyDescent="0.35">
      <c r="A49" s="1" t="s">
        <v>52</v>
      </c>
      <c r="B49">
        <v>58.25</v>
      </c>
      <c r="C49">
        <v>58.64</v>
      </c>
      <c r="D49">
        <v>57.93</v>
      </c>
      <c r="E49">
        <v>58.47</v>
      </c>
      <c r="F49">
        <v>2930980</v>
      </c>
    </row>
    <row r="50" spans="1:6" x14ac:dyDescent="0.35">
      <c r="A50" s="1" t="s">
        <v>53</v>
      </c>
      <c r="B50">
        <v>57.57</v>
      </c>
      <c r="C50">
        <v>58.05</v>
      </c>
      <c r="D50">
        <v>57.48</v>
      </c>
      <c r="E50">
        <v>57.67</v>
      </c>
      <c r="F50">
        <v>3981206</v>
      </c>
    </row>
    <row r="51" spans="1:6" x14ac:dyDescent="0.35">
      <c r="A51" s="1" t="s">
        <v>54</v>
      </c>
      <c r="B51">
        <v>58.37</v>
      </c>
      <c r="C51">
        <v>58.9</v>
      </c>
      <c r="D51">
        <v>57.71</v>
      </c>
      <c r="E51">
        <v>57.74</v>
      </c>
      <c r="F51">
        <v>6476478</v>
      </c>
    </row>
    <row r="52" spans="1:6" x14ac:dyDescent="0.35">
      <c r="A52" s="1" t="s">
        <v>55</v>
      </c>
      <c r="B52">
        <v>59.7</v>
      </c>
      <c r="C52">
        <v>59.7</v>
      </c>
      <c r="D52">
        <v>58.67</v>
      </c>
      <c r="E52">
        <v>58.91</v>
      </c>
      <c r="F52">
        <v>4201144</v>
      </c>
    </row>
    <row r="53" spans="1:6" x14ac:dyDescent="0.35">
      <c r="A53" s="1" t="s">
        <v>56</v>
      </c>
      <c r="B53">
        <v>59.76</v>
      </c>
      <c r="C53">
        <v>59.92</v>
      </c>
      <c r="D53">
        <v>59.4</v>
      </c>
      <c r="E53">
        <v>59.88</v>
      </c>
      <c r="F53">
        <v>4605586</v>
      </c>
    </row>
    <row r="54" spans="1:6" x14ac:dyDescent="0.35">
      <c r="A54" s="1" t="s">
        <v>57</v>
      </c>
      <c r="B54">
        <v>60.33</v>
      </c>
      <c r="C54">
        <v>60.76</v>
      </c>
      <c r="D54">
        <v>59.78</v>
      </c>
      <c r="E54">
        <v>60.05</v>
      </c>
      <c r="F54">
        <v>5235585</v>
      </c>
    </row>
    <row r="55" spans="1:6" x14ac:dyDescent="0.35">
      <c r="A55" s="1" t="s">
        <v>58</v>
      </c>
      <c r="B55">
        <v>59.62</v>
      </c>
      <c r="C55">
        <v>60.83</v>
      </c>
      <c r="D55">
        <v>59.325499999999998</v>
      </c>
      <c r="E55">
        <v>60.37</v>
      </c>
      <c r="F55">
        <v>4682174</v>
      </c>
    </row>
    <row r="56" spans="1:6" x14ac:dyDescent="0.35">
      <c r="A56" s="1" t="s">
        <v>59</v>
      </c>
      <c r="B56">
        <v>59.94</v>
      </c>
      <c r="C56">
        <v>60.27</v>
      </c>
      <c r="D56">
        <v>59.21</v>
      </c>
      <c r="E56">
        <v>59.69</v>
      </c>
      <c r="F56">
        <v>3915324</v>
      </c>
    </row>
    <row r="57" spans="1:6" x14ac:dyDescent="0.35">
      <c r="A57" s="1" t="s">
        <v>60</v>
      </c>
      <c r="B57">
        <v>60.9</v>
      </c>
      <c r="C57">
        <v>61.375</v>
      </c>
      <c r="D57">
        <v>60.2</v>
      </c>
      <c r="E57">
        <v>60.27</v>
      </c>
      <c r="F57">
        <v>5406440</v>
      </c>
    </row>
    <row r="58" spans="1:6" x14ac:dyDescent="0.35">
      <c r="A58" s="1" t="s">
        <v>61</v>
      </c>
      <c r="B58">
        <v>60.6</v>
      </c>
      <c r="C58">
        <v>61.24</v>
      </c>
      <c r="D58">
        <v>60.18</v>
      </c>
      <c r="E58">
        <v>60.67</v>
      </c>
      <c r="F58">
        <v>4453011</v>
      </c>
    </row>
    <row r="59" spans="1:6" x14ac:dyDescent="0.35">
      <c r="A59" s="1" t="s">
        <v>62</v>
      </c>
      <c r="B59">
        <v>60.69</v>
      </c>
      <c r="C59">
        <v>60.99</v>
      </c>
      <c r="D59">
        <v>60.5</v>
      </c>
      <c r="E59">
        <v>60.73</v>
      </c>
      <c r="F59">
        <v>2797102</v>
      </c>
    </row>
    <row r="60" spans="1:6" x14ac:dyDescent="0.35">
      <c r="A60" s="1" t="s">
        <v>63</v>
      </c>
      <c r="B60">
        <v>57.78</v>
      </c>
      <c r="C60">
        <v>58.4</v>
      </c>
      <c r="D60">
        <v>56.66</v>
      </c>
      <c r="E60">
        <v>58.05</v>
      </c>
      <c r="F60">
        <v>13634567</v>
      </c>
    </row>
    <row r="61" spans="1:6" x14ac:dyDescent="0.35">
      <c r="A61" s="1" t="s">
        <v>64</v>
      </c>
      <c r="B61">
        <v>57</v>
      </c>
      <c r="C61">
        <v>58.27</v>
      </c>
      <c r="D61">
        <v>56.98</v>
      </c>
      <c r="E61">
        <v>57.51</v>
      </c>
      <c r="F61">
        <v>7117450</v>
      </c>
    </row>
    <row r="62" spans="1:6" x14ac:dyDescent="0.35">
      <c r="A62" s="1" t="s">
        <v>65</v>
      </c>
      <c r="B62">
        <v>56.72</v>
      </c>
      <c r="C62">
        <v>57.97</v>
      </c>
      <c r="D62">
        <v>56.35</v>
      </c>
      <c r="E62">
        <v>56.85</v>
      </c>
      <c r="F62">
        <v>6880310</v>
      </c>
    </row>
    <row r="63" spans="1:6" x14ac:dyDescent="0.35">
      <c r="A63" s="1" t="s">
        <v>66</v>
      </c>
      <c r="B63">
        <v>57.59</v>
      </c>
      <c r="C63">
        <v>57.86</v>
      </c>
      <c r="D63">
        <v>56.9</v>
      </c>
      <c r="E63">
        <v>57.5</v>
      </c>
      <c r="F63">
        <v>5506633</v>
      </c>
    </row>
    <row r="64" spans="1:6" x14ac:dyDescent="0.35">
      <c r="A64" s="1" t="s">
        <v>67</v>
      </c>
      <c r="B64">
        <v>56.69</v>
      </c>
      <c r="C64">
        <v>57.95</v>
      </c>
      <c r="D64">
        <v>56.28</v>
      </c>
      <c r="E64">
        <v>57.84</v>
      </c>
      <c r="F64">
        <v>4424464</v>
      </c>
    </row>
    <row r="65" spans="1:6" x14ac:dyDescent="0.35">
      <c r="A65" s="1" t="s">
        <v>68</v>
      </c>
      <c r="B65">
        <v>56.25</v>
      </c>
      <c r="C65">
        <v>56.92</v>
      </c>
      <c r="D65">
        <v>55.87</v>
      </c>
      <c r="E65">
        <v>56.71</v>
      </c>
      <c r="F65">
        <v>4703104</v>
      </c>
    </row>
    <row r="66" spans="1:6" x14ac:dyDescent="0.35">
      <c r="A66" s="1" t="s">
        <v>69</v>
      </c>
      <c r="B66">
        <v>57.28</v>
      </c>
      <c r="C66">
        <v>57.59</v>
      </c>
      <c r="D66">
        <v>56.31</v>
      </c>
      <c r="E66">
        <v>56.39</v>
      </c>
      <c r="F66">
        <v>3087471</v>
      </c>
    </row>
    <row r="67" spans="1:6" x14ac:dyDescent="0.35">
      <c r="A67" s="1" t="s">
        <v>70</v>
      </c>
      <c r="B67">
        <v>54.34</v>
      </c>
      <c r="C67">
        <v>57.19</v>
      </c>
      <c r="D67">
        <v>53.79</v>
      </c>
      <c r="E67">
        <v>57.19</v>
      </c>
      <c r="F67">
        <v>5337023</v>
      </c>
    </row>
    <row r="68" spans="1:6" x14ac:dyDescent="0.35">
      <c r="A68" s="1" t="s">
        <v>71</v>
      </c>
      <c r="B68">
        <v>55.97</v>
      </c>
      <c r="C68">
        <v>56.04</v>
      </c>
      <c r="D68">
        <v>54.46</v>
      </c>
      <c r="E68">
        <v>54.94</v>
      </c>
      <c r="F68">
        <v>4294034</v>
      </c>
    </row>
    <row r="69" spans="1:6" x14ac:dyDescent="0.35">
      <c r="A69" s="1" t="s">
        <v>72</v>
      </c>
      <c r="B69">
        <v>56.36</v>
      </c>
      <c r="C69">
        <v>56.49</v>
      </c>
      <c r="D69">
        <v>54.85</v>
      </c>
      <c r="E69">
        <v>55.06</v>
      </c>
      <c r="F69">
        <v>3641840</v>
      </c>
    </row>
  </sheetData>
  <mergeCells count="1">
    <mergeCell ref="I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kgunckel</cp:lastModifiedBy>
  <dcterms:created xsi:type="dcterms:W3CDTF">2018-04-05T03:48:26Z</dcterms:created>
  <dcterms:modified xsi:type="dcterms:W3CDTF">2018-04-05T16:39:18Z</dcterms:modified>
</cp:coreProperties>
</file>