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perep\Documents\CFDI\VW\26 NOV\"/>
    </mc:Choice>
  </mc:AlternateContent>
  <bookViews>
    <workbookView xWindow="0" yWindow="0" windowWidth="21600" windowHeight="9600"/>
  </bookViews>
  <sheets>
    <sheet name="Template OUT" sheetId="1" r:id="rId1"/>
  </sheets>
  <externalReferences>
    <externalReference r:id="rId2"/>
    <externalReference r:id="rId3"/>
  </externalReferences>
  <definedNames>
    <definedName name="_FPD" localSheetId="0">#REF!</definedName>
    <definedName name="_FPD">#REF!</definedName>
    <definedName name="AccessDataLookup" localSheetId="0">#REF!</definedName>
    <definedName name="AccessDataLookup">#REF!</definedName>
    <definedName name="ACP">'[2]Prod y serv Actv Prof'!$C$5:$C$18</definedName>
    <definedName name="bb" localSheetId="0">#REF!</definedName>
    <definedName name="bb">#REF!</definedName>
    <definedName name="BDP">[2]Hoja4!$C$11,[2]Hoja4!$C$13,[2]Hoja4!$C$15</definedName>
    <definedName name="CDP" localSheetId="0">#REF!</definedName>
    <definedName name="CDP">#REF!</definedName>
    <definedName name="CDU">'[2]Uso de comprobantes'!$B$5,'[2]Uso de comprobantes'!$B$10,'[2]Uso de comprobantes'!$B$21</definedName>
    <definedName name="COMPOS">'[2]Tipos de comprobante'!$C$7:$C$12</definedName>
    <definedName name="CON">'[2]Catálogo de pago'!$C$18:$C$21</definedName>
    <definedName name="CP" localSheetId="0">#REF!</definedName>
    <definedName name="CP">#REF!</definedName>
    <definedName name="DEDP">[2]Hoja4!$C$21:$C$30</definedName>
    <definedName name="FDP">'[2]Catálogo de pago'!$C$7:$C$14</definedName>
    <definedName name="FDPP" localSheetId="0">#REF!</definedName>
    <definedName name="FDPP">#REF!</definedName>
    <definedName name="FP" localSheetId="0">#REF!</definedName>
    <definedName name="FP">#REF!</definedName>
    <definedName name="FPD" localSheetId="0">#REF!</definedName>
    <definedName name="FPD">#REF!</definedName>
    <definedName name="GAS">[2]Hoja4!$C$11:$C$12</definedName>
    <definedName name="IF" localSheetId="0">#REF!</definedName>
    <definedName name="IF">#REF!</definedName>
    <definedName name="IM" localSheetId="0">#REF!</definedName>
    <definedName name="IM">#REF!</definedName>
    <definedName name="INV">[2]Hoja4!$C$13:$C$20</definedName>
    <definedName name="M">'[2]Paises moneda'!$C$5:$C$193</definedName>
    <definedName name="maintable" localSheetId="0">#REF!</definedName>
    <definedName name="maintable">#REF!</definedName>
    <definedName name="OFP" localSheetId="0">#REF!</definedName>
    <definedName name="OFP">#REF!</definedName>
    <definedName name="okno">#REF!</definedName>
    <definedName name="P">'[2]Paises moneda'!$B$5:$B$193</definedName>
    <definedName name="pppp" localSheetId="0">#REF!</definedName>
    <definedName name="pppp">#REF!</definedName>
    <definedName name="REG" localSheetId="0">#REF!</definedName>
    <definedName name="REG">#REF!</definedName>
    <definedName name="REGe" localSheetId="0">#REF!</definedName>
    <definedName name="REGe">#REF!</definedName>
    <definedName name="RF" localSheetId="0">#REF!</definedName>
    <definedName name="RF">#REF!</definedName>
    <definedName name="RM" localSheetId="0">#REF!</definedName>
    <definedName name="RM">#REF!</definedName>
    <definedName name="TCFDI" localSheetId="0">#REF!</definedName>
    <definedName name="TCFDI">#REF!</definedName>
    <definedName name="TD" localSheetId="0">#REF!</definedName>
    <definedName name="TD">#REF!</definedName>
    <definedName name="TDC" localSheetId="0">#REF!</definedName>
    <definedName name="TDC">#REF!</definedName>
    <definedName name="TDD" localSheetId="0">#REF!</definedName>
    <definedName name="TDD">#REF!</definedName>
    <definedName name="UC" localSheetId="0">#REF!</definedName>
    <definedName name="UC">#REF!</definedName>
    <definedName name="UDC" localSheetId="0">#REF!</definedName>
    <definedName name="UDC">#REF!</definedName>
    <definedName name="UDM" localSheetId="0">#REF!</definedName>
    <definedName name="UDM">#REF!</definedName>
    <definedName name="UM" localSheetId="0">#REF!</definedName>
    <definedName name="UM">#REF!</definedName>
    <definedName name="USCC">[2]Hoja4!$B$6:$B$9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42" i="1" l="1"/>
  <c r="U242" i="1"/>
  <c r="S242" i="1"/>
  <c r="P242" i="1"/>
  <c r="O242" i="1"/>
  <c r="N242" i="1"/>
  <c r="M242" i="1"/>
  <c r="L242" i="1"/>
  <c r="K242" i="1"/>
  <c r="I242" i="1"/>
  <c r="H242" i="1"/>
  <c r="G242" i="1"/>
  <c r="F242" i="1"/>
  <c r="E242" i="1"/>
  <c r="D242" i="1"/>
  <c r="C242" i="1"/>
  <c r="AB241" i="1"/>
  <c r="U241" i="1"/>
  <c r="S241" i="1"/>
  <c r="P241" i="1"/>
  <c r="O241" i="1"/>
  <c r="N241" i="1"/>
  <c r="M241" i="1"/>
  <c r="L241" i="1"/>
  <c r="K241" i="1"/>
  <c r="I241" i="1"/>
  <c r="H241" i="1"/>
  <c r="G241" i="1"/>
  <c r="F241" i="1"/>
  <c r="E241" i="1"/>
  <c r="D241" i="1"/>
  <c r="C241" i="1"/>
  <c r="AB240" i="1"/>
  <c r="U240" i="1"/>
  <c r="S240" i="1"/>
  <c r="P240" i="1"/>
  <c r="O240" i="1"/>
  <c r="N240" i="1"/>
  <c r="M240" i="1"/>
  <c r="L240" i="1"/>
  <c r="K240" i="1"/>
  <c r="I240" i="1"/>
  <c r="H240" i="1"/>
  <c r="G240" i="1"/>
  <c r="F240" i="1"/>
  <c r="E240" i="1"/>
  <c r="D240" i="1"/>
  <c r="C240" i="1"/>
  <c r="AB239" i="1"/>
  <c r="U239" i="1"/>
  <c r="S239" i="1"/>
  <c r="P239" i="1"/>
  <c r="O239" i="1"/>
  <c r="N239" i="1"/>
  <c r="M239" i="1"/>
  <c r="L239" i="1"/>
  <c r="K239" i="1"/>
  <c r="I239" i="1"/>
  <c r="H239" i="1"/>
  <c r="G239" i="1"/>
  <c r="F239" i="1"/>
  <c r="E239" i="1"/>
  <c r="D239" i="1"/>
  <c r="C239" i="1"/>
  <c r="AB238" i="1"/>
  <c r="U238" i="1"/>
  <c r="S238" i="1"/>
  <c r="P238" i="1"/>
  <c r="O238" i="1"/>
  <c r="N238" i="1"/>
  <c r="M238" i="1"/>
  <c r="L238" i="1"/>
  <c r="K238" i="1"/>
  <c r="I238" i="1"/>
  <c r="H238" i="1"/>
  <c r="G238" i="1"/>
  <c r="F238" i="1"/>
  <c r="E238" i="1"/>
  <c r="D238" i="1"/>
  <c r="C238" i="1"/>
  <c r="AB237" i="1"/>
  <c r="U237" i="1"/>
  <c r="S237" i="1"/>
  <c r="P237" i="1"/>
  <c r="O237" i="1"/>
  <c r="N237" i="1"/>
  <c r="M237" i="1"/>
  <c r="L237" i="1"/>
  <c r="K237" i="1"/>
  <c r="I237" i="1"/>
  <c r="H237" i="1"/>
  <c r="G237" i="1"/>
  <c r="F237" i="1"/>
  <c r="E237" i="1"/>
  <c r="D237" i="1"/>
  <c r="C237" i="1"/>
  <c r="AB236" i="1"/>
  <c r="U236" i="1"/>
  <c r="S236" i="1"/>
  <c r="P236" i="1"/>
  <c r="O236" i="1"/>
  <c r="N236" i="1"/>
  <c r="M236" i="1"/>
  <c r="L236" i="1"/>
  <c r="K236" i="1"/>
  <c r="I236" i="1"/>
  <c r="H236" i="1"/>
  <c r="G236" i="1"/>
  <c r="F236" i="1"/>
  <c r="E236" i="1"/>
  <c r="D236" i="1"/>
  <c r="C236" i="1"/>
  <c r="AB235" i="1"/>
  <c r="U235" i="1"/>
  <c r="S235" i="1"/>
  <c r="P235" i="1"/>
  <c r="O235" i="1"/>
  <c r="N235" i="1"/>
  <c r="M235" i="1"/>
  <c r="L235" i="1"/>
  <c r="K235" i="1"/>
  <c r="I235" i="1"/>
  <c r="H235" i="1"/>
  <c r="G235" i="1"/>
  <c r="F235" i="1"/>
  <c r="E235" i="1"/>
  <c r="D235" i="1"/>
  <c r="C235" i="1"/>
  <c r="AB234" i="1"/>
  <c r="U234" i="1"/>
  <c r="S234" i="1"/>
  <c r="P234" i="1"/>
  <c r="O234" i="1"/>
  <c r="N234" i="1"/>
  <c r="M234" i="1"/>
  <c r="L234" i="1"/>
  <c r="K234" i="1"/>
  <c r="I234" i="1"/>
  <c r="H234" i="1"/>
  <c r="G234" i="1"/>
  <c r="F234" i="1"/>
  <c r="E234" i="1"/>
  <c r="D234" i="1"/>
  <c r="C234" i="1"/>
  <c r="AB233" i="1"/>
  <c r="U233" i="1"/>
  <c r="S233" i="1"/>
  <c r="P233" i="1"/>
  <c r="O233" i="1"/>
  <c r="N233" i="1"/>
  <c r="M233" i="1"/>
  <c r="L233" i="1"/>
  <c r="K233" i="1"/>
  <c r="I233" i="1"/>
  <c r="H233" i="1"/>
  <c r="G233" i="1"/>
  <c r="F233" i="1"/>
  <c r="E233" i="1"/>
  <c r="D233" i="1"/>
  <c r="C233" i="1"/>
  <c r="AB232" i="1"/>
  <c r="U232" i="1"/>
  <c r="S232" i="1"/>
  <c r="P232" i="1"/>
  <c r="O232" i="1"/>
  <c r="N232" i="1"/>
  <c r="M232" i="1"/>
  <c r="L232" i="1"/>
  <c r="K232" i="1"/>
  <c r="I232" i="1"/>
  <c r="H232" i="1"/>
  <c r="G232" i="1"/>
  <c r="F232" i="1"/>
  <c r="E232" i="1"/>
  <c r="D232" i="1"/>
  <c r="C232" i="1"/>
  <c r="AB231" i="1"/>
  <c r="U231" i="1"/>
  <c r="S231" i="1"/>
  <c r="P231" i="1"/>
  <c r="O231" i="1"/>
  <c r="N231" i="1"/>
  <c r="M231" i="1"/>
  <c r="L231" i="1"/>
  <c r="K231" i="1"/>
  <c r="I231" i="1"/>
  <c r="H231" i="1"/>
  <c r="G231" i="1"/>
  <c r="F231" i="1"/>
  <c r="E231" i="1"/>
  <c r="D231" i="1"/>
  <c r="C231" i="1"/>
  <c r="AB230" i="1"/>
  <c r="U230" i="1"/>
  <c r="S230" i="1"/>
  <c r="P230" i="1"/>
  <c r="O230" i="1"/>
  <c r="N230" i="1"/>
  <c r="M230" i="1"/>
  <c r="L230" i="1"/>
  <c r="K230" i="1"/>
  <c r="I230" i="1"/>
  <c r="H230" i="1"/>
  <c r="G230" i="1"/>
  <c r="F230" i="1"/>
  <c r="E230" i="1"/>
  <c r="D230" i="1"/>
  <c r="C230" i="1"/>
  <c r="AB229" i="1"/>
  <c r="U229" i="1"/>
  <c r="S229" i="1"/>
  <c r="P229" i="1"/>
  <c r="O229" i="1"/>
  <c r="N229" i="1"/>
  <c r="M229" i="1"/>
  <c r="L229" i="1"/>
  <c r="K229" i="1"/>
  <c r="I229" i="1"/>
  <c r="H229" i="1"/>
  <c r="G229" i="1"/>
  <c r="F229" i="1"/>
  <c r="E229" i="1"/>
  <c r="D229" i="1"/>
  <c r="C229" i="1"/>
  <c r="AB228" i="1"/>
  <c r="U228" i="1"/>
  <c r="S228" i="1"/>
  <c r="P228" i="1"/>
  <c r="O228" i="1"/>
  <c r="N228" i="1"/>
  <c r="M228" i="1"/>
  <c r="L228" i="1"/>
  <c r="K228" i="1"/>
  <c r="I228" i="1"/>
  <c r="H228" i="1"/>
  <c r="G228" i="1"/>
  <c r="F228" i="1"/>
  <c r="E228" i="1"/>
  <c r="D228" i="1"/>
  <c r="C228" i="1"/>
  <c r="AB227" i="1"/>
  <c r="U227" i="1"/>
  <c r="S227" i="1"/>
  <c r="P227" i="1"/>
  <c r="O227" i="1"/>
  <c r="N227" i="1"/>
  <c r="M227" i="1"/>
  <c r="L227" i="1"/>
  <c r="K227" i="1"/>
  <c r="I227" i="1"/>
  <c r="H227" i="1"/>
  <c r="G227" i="1"/>
  <c r="F227" i="1"/>
  <c r="E227" i="1"/>
  <c r="D227" i="1"/>
  <c r="C227" i="1"/>
  <c r="AB226" i="1"/>
  <c r="U226" i="1"/>
  <c r="S226" i="1"/>
  <c r="P226" i="1"/>
  <c r="O226" i="1"/>
  <c r="N226" i="1"/>
  <c r="M226" i="1"/>
  <c r="L226" i="1"/>
  <c r="K226" i="1"/>
  <c r="I226" i="1"/>
  <c r="H226" i="1"/>
  <c r="G226" i="1"/>
  <c r="F226" i="1"/>
  <c r="E226" i="1"/>
  <c r="D226" i="1"/>
  <c r="C226" i="1"/>
  <c r="AB225" i="1"/>
  <c r="U225" i="1"/>
  <c r="S225" i="1"/>
  <c r="P225" i="1"/>
  <c r="O225" i="1"/>
  <c r="N225" i="1"/>
  <c r="M225" i="1"/>
  <c r="L225" i="1"/>
  <c r="K225" i="1"/>
  <c r="I225" i="1"/>
  <c r="H225" i="1"/>
  <c r="G225" i="1"/>
  <c r="F225" i="1"/>
  <c r="E225" i="1"/>
  <c r="D225" i="1"/>
  <c r="C225" i="1"/>
  <c r="AB224" i="1"/>
  <c r="U224" i="1"/>
  <c r="S224" i="1"/>
  <c r="P224" i="1"/>
  <c r="O224" i="1"/>
  <c r="N224" i="1"/>
  <c r="M224" i="1"/>
  <c r="L224" i="1"/>
  <c r="K224" i="1"/>
  <c r="I224" i="1"/>
  <c r="H224" i="1"/>
  <c r="G224" i="1"/>
  <c r="F224" i="1"/>
  <c r="E224" i="1"/>
  <c r="D224" i="1"/>
  <c r="C224" i="1"/>
  <c r="AB223" i="1"/>
  <c r="U223" i="1"/>
  <c r="S223" i="1"/>
  <c r="P223" i="1"/>
  <c r="O223" i="1"/>
  <c r="N223" i="1"/>
  <c r="M223" i="1"/>
  <c r="L223" i="1"/>
  <c r="K223" i="1"/>
  <c r="I223" i="1"/>
  <c r="H223" i="1"/>
  <c r="G223" i="1"/>
  <c r="F223" i="1"/>
  <c r="E223" i="1"/>
  <c r="D223" i="1"/>
  <c r="C223" i="1"/>
  <c r="AB222" i="1"/>
  <c r="U222" i="1"/>
  <c r="S222" i="1"/>
  <c r="P222" i="1"/>
  <c r="O222" i="1"/>
  <c r="N222" i="1"/>
  <c r="M222" i="1"/>
  <c r="L222" i="1"/>
  <c r="K222" i="1"/>
  <c r="I222" i="1"/>
  <c r="H222" i="1"/>
  <c r="G222" i="1"/>
  <c r="F222" i="1"/>
  <c r="E222" i="1"/>
  <c r="D222" i="1"/>
  <c r="C222" i="1"/>
  <c r="AB221" i="1"/>
  <c r="U221" i="1"/>
  <c r="S221" i="1"/>
  <c r="P221" i="1"/>
  <c r="O221" i="1"/>
  <c r="N221" i="1"/>
  <c r="M221" i="1"/>
  <c r="L221" i="1"/>
  <c r="K221" i="1"/>
  <c r="I221" i="1"/>
  <c r="H221" i="1"/>
  <c r="G221" i="1"/>
  <c r="F221" i="1"/>
  <c r="E221" i="1"/>
  <c r="D221" i="1"/>
  <c r="C221" i="1"/>
  <c r="AB220" i="1"/>
  <c r="U220" i="1"/>
  <c r="S220" i="1"/>
  <c r="P220" i="1"/>
  <c r="O220" i="1"/>
  <c r="N220" i="1"/>
  <c r="M220" i="1"/>
  <c r="L220" i="1"/>
  <c r="K220" i="1"/>
  <c r="I220" i="1"/>
  <c r="H220" i="1"/>
  <c r="G220" i="1"/>
  <c r="F220" i="1"/>
  <c r="E220" i="1"/>
  <c r="D220" i="1"/>
  <c r="C220" i="1"/>
  <c r="AB219" i="1"/>
  <c r="U219" i="1"/>
  <c r="S219" i="1"/>
  <c r="P219" i="1"/>
  <c r="O219" i="1"/>
  <c r="N219" i="1"/>
  <c r="M219" i="1"/>
  <c r="L219" i="1"/>
  <c r="K219" i="1"/>
  <c r="I219" i="1"/>
  <c r="H219" i="1"/>
  <c r="G219" i="1"/>
  <c r="F219" i="1"/>
  <c r="E219" i="1"/>
  <c r="D219" i="1"/>
  <c r="C219" i="1"/>
  <c r="AB218" i="1"/>
  <c r="U218" i="1"/>
  <c r="S218" i="1"/>
  <c r="P218" i="1"/>
  <c r="O218" i="1"/>
  <c r="N218" i="1"/>
  <c r="M218" i="1"/>
  <c r="L218" i="1"/>
  <c r="K218" i="1"/>
  <c r="I218" i="1"/>
  <c r="H218" i="1"/>
  <c r="G218" i="1"/>
  <c r="F218" i="1"/>
  <c r="E218" i="1"/>
  <c r="D218" i="1"/>
  <c r="C218" i="1"/>
  <c r="AB217" i="1"/>
  <c r="U217" i="1"/>
  <c r="S217" i="1"/>
  <c r="P217" i="1"/>
  <c r="O217" i="1"/>
  <c r="N217" i="1"/>
  <c r="M217" i="1"/>
  <c r="L217" i="1"/>
  <c r="K217" i="1"/>
  <c r="I217" i="1"/>
  <c r="H217" i="1"/>
  <c r="G217" i="1"/>
  <c r="F217" i="1"/>
  <c r="E217" i="1"/>
  <c r="D217" i="1"/>
  <c r="C217" i="1"/>
  <c r="AB216" i="1"/>
  <c r="U216" i="1"/>
  <c r="S216" i="1"/>
  <c r="P216" i="1"/>
  <c r="O216" i="1"/>
  <c r="N216" i="1"/>
  <c r="M216" i="1"/>
  <c r="L216" i="1"/>
  <c r="K216" i="1"/>
  <c r="I216" i="1"/>
  <c r="H216" i="1"/>
  <c r="G216" i="1"/>
  <c r="F216" i="1"/>
  <c r="E216" i="1"/>
  <c r="D216" i="1"/>
  <c r="C216" i="1"/>
  <c r="AB215" i="1"/>
  <c r="U215" i="1"/>
  <c r="S215" i="1"/>
  <c r="P215" i="1"/>
  <c r="O215" i="1"/>
  <c r="N215" i="1"/>
  <c r="M215" i="1"/>
  <c r="L215" i="1"/>
  <c r="K215" i="1"/>
  <c r="I215" i="1"/>
  <c r="H215" i="1"/>
  <c r="G215" i="1"/>
  <c r="F215" i="1"/>
  <c r="E215" i="1"/>
  <c r="D215" i="1"/>
  <c r="C215" i="1"/>
  <c r="AB214" i="1"/>
  <c r="U214" i="1"/>
  <c r="S214" i="1"/>
  <c r="P214" i="1"/>
  <c r="O214" i="1"/>
  <c r="N214" i="1"/>
  <c r="M214" i="1"/>
  <c r="L214" i="1"/>
  <c r="K214" i="1"/>
  <c r="I214" i="1"/>
  <c r="H214" i="1"/>
  <c r="G214" i="1"/>
  <c r="F214" i="1"/>
  <c r="E214" i="1"/>
  <c r="D214" i="1"/>
  <c r="C214" i="1"/>
  <c r="AB213" i="1"/>
  <c r="U213" i="1"/>
  <c r="S213" i="1"/>
  <c r="P213" i="1"/>
  <c r="O213" i="1"/>
  <c r="N213" i="1"/>
  <c r="M213" i="1"/>
  <c r="L213" i="1"/>
  <c r="K213" i="1"/>
  <c r="I213" i="1"/>
  <c r="H213" i="1"/>
  <c r="G213" i="1"/>
  <c r="F213" i="1"/>
  <c r="E213" i="1"/>
  <c r="D213" i="1"/>
  <c r="C213" i="1"/>
  <c r="AB212" i="1"/>
  <c r="U212" i="1"/>
  <c r="S212" i="1"/>
  <c r="P212" i="1"/>
  <c r="O212" i="1"/>
  <c r="N212" i="1"/>
  <c r="M212" i="1"/>
  <c r="L212" i="1"/>
  <c r="K212" i="1"/>
  <c r="I212" i="1"/>
  <c r="H212" i="1"/>
  <c r="G212" i="1"/>
  <c r="F212" i="1"/>
  <c r="E212" i="1"/>
  <c r="D212" i="1"/>
  <c r="C212" i="1"/>
  <c r="AB211" i="1"/>
  <c r="U211" i="1"/>
  <c r="S211" i="1"/>
  <c r="P211" i="1"/>
  <c r="O211" i="1"/>
  <c r="N211" i="1"/>
  <c r="M211" i="1"/>
  <c r="L211" i="1"/>
  <c r="K211" i="1"/>
  <c r="I211" i="1"/>
  <c r="H211" i="1"/>
  <c r="G211" i="1"/>
  <c r="F211" i="1"/>
  <c r="E211" i="1"/>
  <c r="D211" i="1"/>
  <c r="C211" i="1"/>
  <c r="AB210" i="1"/>
  <c r="U210" i="1"/>
  <c r="S210" i="1"/>
  <c r="P210" i="1"/>
  <c r="O210" i="1"/>
  <c r="N210" i="1"/>
  <c r="M210" i="1"/>
  <c r="L210" i="1"/>
  <c r="K210" i="1"/>
  <c r="I210" i="1"/>
  <c r="H210" i="1"/>
  <c r="G210" i="1"/>
  <c r="F210" i="1"/>
  <c r="E210" i="1"/>
  <c r="D210" i="1"/>
  <c r="C210" i="1"/>
  <c r="AB209" i="1"/>
  <c r="U209" i="1"/>
  <c r="S209" i="1"/>
  <c r="P209" i="1"/>
  <c r="O209" i="1"/>
  <c r="N209" i="1"/>
  <c r="M209" i="1"/>
  <c r="L209" i="1"/>
  <c r="K209" i="1"/>
  <c r="I209" i="1"/>
  <c r="H209" i="1"/>
  <c r="G209" i="1"/>
  <c r="F209" i="1"/>
  <c r="E209" i="1"/>
  <c r="D209" i="1"/>
  <c r="C209" i="1"/>
  <c r="AB208" i="1"/>
  <c r="U208" i="1"/>
  <c r="S208" i="1"/>
  <c r="P208" i="1"/>
  <c r="O208" i="1"/>
  <c r="N208" i="1"/>
  <c r="M208" i="1"/>
  <c r="L208" i="1"/>
  <c r="K208" i="1"/>
  <c r="I208" i="1"/>
  <c r="H208" i="1"/>
  <c r="G208" i="1"/>
  <c r="F208" i="1"/>
  <c r="E208" i="1"/>
  <c r="D208" i="1"/>
  <c r="C208" i="1"/>
  <c r="AB207" i="1"/>
  <c r="U207" i="1"/>
  <c r="S207" i="1"/>
  <c r="P207" i="1"/>
  <c r="O207" i="1"/>
  <c r="N207" i="1"/>
  <c r="M207" i="1"/>
  <c r="L207" i="1"/>
  <c r="K207" i="1"/>
  <c r="I207" i="1"/>
  <c r="H207" i="1"/>
  <c r="G207" i="1"/>
  <c r="F207" i="1"/>
  <c r="E207" i="1"/>
  <c r="D207" i="1"/>
  <c r="C207" i="1"/>
  <c r="AB206" i="1"/>
  <c r="U206" i="1"/>
  <c r="S206" i="1"/>
  <c r="P206" i="1"/>
  <c r="O206" i="1"/>
  <c r="N206" i="1"/>
  <c r="M206" i="1"/>
  <c r="L206" i="1"/>
  <c r="K206" i="1"/>
  <c r="I206" i="1"/>
  <c r="H206" i="1"/>
  <c r="G206" i="1"/>
  <c r="F206" i="1"/>
  <c r="E206" i="1"/>
  <c r="D206" i="1"/>
  <c r="C206" i="1"/>
  <c r="AB205" i="1"/>
  <c r="U205" i="1"/>
  <c r="S205" i="1"/>
  <c r="P205" i="1"/>
  <c r="O205" i="1"/>
  <c r="N205" i="1"/>
  <c r="M205" i="1"/>
  <c r="L205" i="1"/>
  <c r="K205" i="1"/>
  <c r="I205" i="1"/>
  <c r="H205" i="1"/>
  <c r="G205" i="1"/>
  <c r="F205" i="1"/>
  <c r="E205" i="1"/>
  <c r="D205" i="1"/>
  <c r="C205" i="1"/>
  <c r="AB204" i="1"/>
  <c r="U204" i="1"/>
  <c r="S204" i="1"/>
  <c r="P204" i="1"/>
  <c r="O204" i="1"/>
  <c r="N204" i="1"/>
  <c r="M204" i="1"/>
  <c r="L204" i="1"/>
  <c r="K204" i="1"/>
  <c r="I204" i="1"/>
  <c r="H204" i="1"/>
  <c r="G204" i="1"/>
  <c r="F204" i="1"/>
  <c r="E204" i="1"/>
  <c r="D204" i="1"/>
  <c r="C204" i="1"/>
  <c r="AB203" i="1"/>
  <c r="U203" i="1"/>
  <c r="S203" i="1"/>
  <c r="P203" i="1"/>
  <c r="O203" i="1"/>
  <c r="N203" i="1"/>
  <c r="M203" i="1"/>
  <c r="L203" i="1"/>
  <c r="K203" i="1"/>
  <c r="I203" i="1"/>
  <c r="H203" i="1"/>
  <c r="G203" i="1"/>
  <c r="F203" i="1"/>
  <c r="E203" i="1"/>
  <c r="D203" i="1"/>
  <c r="C203" i="1"/>
  <c r="AB202" i="1"/>
  <c r="U202" i="1"/>
  <c r="S202" i="1"/>
  <c r="P202" i="1"/>
  <c r="O202" i="1"/>
  <c r="N202" i="1"/>
  <c r="M202" i="1"/>
  <c r="L202" i="1"/>
  <c r="K202" i="1"/>
  <c r="I202" i="1"/>
  <c r="H202" i="1"/>
  <c r="G202" i="1"/>
  <c r="F202" i="1"/>
  <c r="E202" i="1"/>
  <c r="D202" i="1"/>
  <c r="C202" i="1"/>
  <c r="AB201" i="1"/>
  <c r="U201" i="1"/>
  <c r="S201" i="1"/>
  <c r="P201" i="1"/>
  <c r="O201" i="1"/>
  <c r="N201" i="1"/>
  <c r="M201" i="1"/>
  <c r="L201" i="1"/>
  <c r="K201" i="1"/>
  <c r="I201" i="1"/>
  <c r="H201" i="1"/>
  <c r="G201" i="1"/>
  <c r="F201" i="1"/>
  <c r="E201" i="1"/>
  <c r="D201" i="1"/>
  <c r="C201" i="1"/>
  <c r="AB200" i="1"/>
  <c r="U200" i="1"/>
  <c r="S200" i="1"/>
  <c r="P200" i="1"/>
  <c r="O200" i="1"/>
  <c r="N200" i="1"/>
  <c r="M200" i="1"/>
  <c r="L200" i="1"/>
  <c r="K200" i="1"/>
  <c r="I200" i="1"/>
  <c r="H200" i="1"/>
  <c r="G200" i="1"/>
  <c r="F200" i="1"/>
  <c r="E200" i="1"/>
  <c r="D200" i="1"/>
  <c r="C200" i="1"/>
  <c r="AB199" i="1"/>
  <c r="U199" i="1"/>
  <c r="S199" i="1"/>
  <c r="P199" i="1"/>
  <c r="O199" i="1"/>
  <c r="N199" i="1"/>
  <c r="M199" i="1"/>
  <c r="L199" i="1"/>
  <c r="K199" i="1"/>
  <c r="I199" i="1"/>
  <c r="H199" i="1"/>
  <c r="G199" i="1"/>
  <c r="F199" i="1"/>
  <c r="E199" i="1"/>
  <c r="D199" i="1"/>
  <c r="C199" i="1"/>
  <c r="AB198" i="1"/>
  <c r="U198" i="1"/>
  <c r="S198" i="1"/>
  <c r="P198" i="1"/>
  <c r="O198" i="1"/>
  <c r="N198" i="1"/>
  <c r="M198" i="1"/>
  <c r="L198" i="1"/>
  <c r="K198" i="1"/>
  <c r="I198" i="1"/>
  <c r="H198" i="1"/>
  <c r="G198" i="1"/>
  <c r="F198" i="1"/>
  <c r="E198" i="1"/>
  <c r="D198" i="1"/>
  <c r="C198" i="1"/>
  <c r="AB197" i="1"/>
  <c r="U197" i="1"/>
  <c r="S197" i="1"/>
  <c r="P197" i="1"/>
  <c r="O197" i="1"/>
  <c r="N197" i="1"/>
  <c r="M197" i="1"/>
  <c r="L197" i="1"/>
  <c r="K197" i="1"/>
  <c r="I197" i="1"/>
  <c r="H197" i="1"/>
  <c r="G197" i="1"/>
  <c r="F197" i="1"/>
  <c r="E197" i="1"/>
  <c r="D197" i="1"/>
  <c r="C197" i="1"/>
  <c r="AB196" i="1"/>
  <c r="U196" i="1"/>
  <c r="S196" i="1"/>
  <c r="P196" i="1"/>
  <c r="O196" i="1"/>
  <c r="N196" i="1"/>
  <c r="M196" i="1"/>
  <c r="L196" i="1"/>
  <c r="K196" i="1"/>
  <c r="I196" i="1"/>
  <c r="H196" i="1"/>
  <c r="G196" i="1"/>
  <c r="F196" i="1"/>
  <c r="E196" i="1"/>
  <c r="D196" i="1"/>
  <c r="C196" i="1"/>
  <c r="AB195" i="1"/>
  <c r="U195" i="1"/>
  <c r="S195" i="1"/>
  <c r="P195" i="1"/>
  <c r="O195" i="1"/>
  <c r="N195" i="1"/>
  <c r="M195" i="1"/>
  <c r="L195" i="1"/>
  <c r="K195" i="1"/>
  <c r="I195" i="1"/>
  <c r="H195" i="1"/>
  <c r="G195" i="1"/>
  <c r="F195" i="1"/>
  <c r="E195" i="1"/>
  <c r="D195" i="1"/>
  <c r="C195" i="1"/>
  <c r="AB194" i="1"/>
  <c r="U194" i="1"/>
  <c r="S194" i="1"/>
  <c r="P194" i="1"/>
  <c r="O194" i="1"/>
  <c r="N194" i="1"/>
  <c r="M194" i="1"/>
  <c r="L194" i="1"/>
  <c r="K194" i="1"/>
  <c r="I194" i="1"/>
  <c r="H194" i="1"/>
  <c r="G194" i="1"/>
  <c r="F194" i="1"/>
  <c r="E194" i="1"/>
  <c r="D194" i="1"/>
  <c r="C194" i="1"/>
  <c r="AB193" i="1"/>
  <c r="U193" i="1"/>
  <c r="S193" i="1"/>
  <c r="P193" i="1"/>
  <c r="O193" i="1"/>
  <c r="N193" i="1"/>
  <c r="M193" i="1"/>
  <c r="L193" i="1"/>
  <c r="K193" i="1"/>
  <c r="I193" i="1"/>
  <c r="H193" i="1"/>
  <c r="G193" i="1"/>
  <c r="F193" i="1"/>
  <c r="E193" i="1"/>
  <c r="D193" i="1"/>
  <c r="C193" i="1"/>
  <c r="AB192" i="1"/>
  <c r="U192" i="1"/>
  <c r="S192" i="1"/>
  <c r="P192" i="1"/>
  <c r="O192" i="1"/>
  <c r="N192" i="1"/>
  <c r="M192" i="1"/>
  <c r="L192" i="1"/>
  <c r="K192" i="1"/>
  <c r="I192" i="1"/>
  <c r="H192" i="1"/>
  <c r="G192" i="1"/>
  <c r="F192" i="1"/>
  <c r="E192" i="1"/>
  <c r="D192" i="1"/>
  <c r="C192" i="1"/>
  <c r="AB191" i="1"/>
  <c r="U191" i="1"/>
  <c r="S191" i="1"/>
  <c r="P191" i="1"/>
  <c r="O191" i="1"/>
  <c r="N191" i="1"/>
  <c r="M191" i="1"/>
  <c r="L191" i="1"/>
  <c r="K191" i="1"/>
  <c r="I191" i="1"/>
  <c r="H191" i="1"/>
  <c r="G191" i="1"/>
  <c r="F191" i="1"/>
  <c r="E191" i="1"/>
  <c r="D191" i="1"/>
  <c r="C191" i="1"/>
  <c r="AB190" i="1"/>
  <c r="U190" i="1"/>
  <c r="S190" i="1"/>
  <c r="P190" i="1"/>
  <c r="O190" i="1"/>
  <c r="N190" i="1"/>
  <c r="M190" i="1"/>
  <c r="L190" i="1"/>
  <c r="K190" i="1"/>
  <c r="I190" i="1"/>
  <c r="H190" i="1"/>
  <c r="G190" i="1"/>
  <c r="F190" i="1"/>
  <c r="E190" i="1"/>
  <c r="D190" i="1"/>
  <c r="C190" i="1"/>
  <c r="AB189" i="1"/>
  <c r="U189" i="1"/>
  <c r="S189" i="1"/>
  <c r="P189" i="1"/>
  <c r="O189" i="1"/>
  <c r="N189" i="1"/>
  <c r="M189" i="1"/>
  <c r="L189" i="1"/>
  <c r="K189" i="1"/>
  <c r="I189" i="1"/>
  <c r="H189" i="1"/>
  <c r="G189" i="1"/>
  <c r="F189" i="1"/>
  <c r="E189" i="1"/>
  <c r="D189" i="1"/>
  <c r="C189" i="1"/>
  <c r="AB188" i="1"/>
  <c r="U188" i="1"/>
  <c r="S188" i="1"/>
  <c r="P188" i="1"/>
  <c r="O188" i="1"/>
  <c r="N188" i="1"/>
  <c r="M188" i="1"/>
  <c r="L188" i="1"/>
  <c r="K188" i="1"/>
  <c r="I188" i="1"/>
  <c r="H188" i="1"/>
  <c r="G188" i="1"/>
  <c r="F188" i="1"/>
  <c r="E188" i="1"/>
  <c r="D188" i="1"/>
  <c r="C188" i="1"/>
  <c r="AB187" i="1"/>
  <c r="U187" i="1"/>
  <c r="S187" i="1"/>
  <c r="P187" i="1"/>
  <c r="O187" i="1"/>
  <c r="N187" i="1"/>
  <c r="M187" i="1"/>
  <c r="L187" i="1"/>
  <c r="K187" i="1"/>
  <c r="I187" i="1"/>
  <c r="H187" i="1"/>
  <c r="G187" i="1"/>
  <c r="F187" i="1"/>
  <c r="E187" i="1"/>
  <c r="D187" i="1"/>
  <c r="C187" i="1"/>
  <c r="AB186" i="1"/>
  <c r="U186" i="1"/>
  <c r="S186" i="1"/>
  <c r="P186" i="1"/>
  <c r="O186" i="1"/>
  <c r="N186" i="1"/>
  <c r="M186" i="1"/>
  <c r="L186" i="1"/>
  <c r="K186" i="1"/>
  <c r="I186" i="1"/>
  <c r="H186" i="1"/>
  <c r="G186" i="1"/>
  <c r="F186" i="1"/>
  <c r="E186" i="1"/>
  <c r="D186" i="1"/>
  <c r="C186" i="1"/>
  <c r="AB185" i="1"/>
  <c r="U185" i="1"/>
  <c r="S185" i="1"/>
  <c r="P185" i="1"/>
  <c r="O185" i="1"/>
  <c r="N185" i="1"/>
  <c r="M185" i="1"/>
  <c r="L185" i="1"/>
  <c r="K185" i="1"/>
  <c r="I185" i="1"/>
  <c r="H185" i="1"/>
  <c r="G185" i="1"/>
  <c r="F185" i="1"/>
  <c r="E185" i="1"/>
  <c r="D185" i="1"/>
  <c r="C185" i="1"/>
  <c r="AB184" i="1"/>
  <c r="U184" i="1"/>
  <c r="S184" i="1"/>
  <c r="P184" i="1"/>
  <c r="O184" i="1"/>
  <c r="N184" i="1"/>
  <c r="M184" i="1"/>
  <c r="L184" i="1"/>
  <c r="K184" i="1"/>
  <c r="I184" i="1"/>
  <c r="H184" i="1"/>
  <c r="G184" i="1"/>
  <c r="F184" i="1"/>
  <c r="E184" i="1"/>
  <c r="D184" i="1"/>
  <c r="C184" i="1"/>
  <c r="AB183" i="1"/>
  <c r="U183" i="1"/>
  <c r="S183" i="1"/>
  <c r="P183" i="1"/>
  <c r="O183" i="1"/>
  <c r="N183" i="1"/>
  <c r="M183" i="1"/>
  <c r="L183" i="1"/>
  <c r="K183" i="1"/>
  <c r="I183" i="1"/>
  <c r="H183" i="1"/>
  <c r="G183" i="1"/>
  <c r="F183" i="1"/>
  <c r="E183" i="1"/>
  <c r="D183" i="1"/>
  <c r="C183" i="1"/>
  <c r="AB182" i="1"/>
  <c r="U182" i="1"/>
  <c r="S182" i="1"/>
  <c r="P182" i="1"/>
  <c r="O182" i="1"/>
  <c r="N182" i="1"/>
  <c r="M182" i="1"/>
  <c r="L182" i="1"/>
  <c r="K182" i="1"/>
  <c r="I182" i="1"/>
  <c r="H182" i="1"/>
  <c r="G182" i="1"/>
  <c r="F182" i="1"/>
  <c r="E182" i="1"/>
  <c r="D182" i="1"/>
  <c r="C182" i="1"/>
  <c r="AB181" i="1"/>
  <c r="U181" i="1"/>
  <c r="S181" i="1"/>
  <c r="P181" i="1"/>
  <c r="O181" i="1"/>
  <c r="N181" i="1"/>
  <c r="M181" i="1"/>
  <c r="L181" i="1"/>
  <c r="K181" i="1"/>
  <c r="I181" i="1"/>
  <c r="H181" i="1"/>
  <c r="G181" i="1"/>
  <c r="F181" i="1"/>
  <c r="E181" i="1"/>
  <c r="D181" i="1"/>
  <c r="C181" i="1"/>
  <c r="AB180" i="1"/>
  <c r="U180" i="1"/>
  <c r="S180" i="1"/>
  <c r="P180" i="1"/>
  <c r="O180" i="1"/>
  <c r="N180" i="1"/>
  <c r="M180" i="1"/>
  <c r="L180" i="1"/>
  <c r="K180" i="1"/>
  <c r="I180" i="1"/>
  <c r="H180" i="1"/>
  <c r="G180" i="1"/>
  <c r="F180" i="1"/>
  <c r="E180" i="1"/>
  <c r="D180" i="1"/>
  <c r="C180" i="1"/>
  <c r="AB179" i="1"/>
  <c r="U179" i="1"/>
  <c r="S179" i="1"/>
  <c r="P179" i="1"/>
  <c r="O179" i="1"/>
  <c r="N179" i="1"/>
  <c r="M179" i="1"/>
  <c r="L179" i="1"/>
  <c r="K179" i="1"/>
  <c r="I179" i="1"/>
  <c r="H179" i="1"/>
  <c r="G179" i="1"/>
  <c r="F179" i="1"/>
  <c r="E179" i="1"/>
  <c r="D179" i="1"/>
  <c r="C179" i="1"/>
  <c r="AB178" i="1"/>
  <c r="U178" i="1"/>
  <c r="S178" i="1"/>
  <c r="P178" i="1"/>
  <c r="O178" i="1"/>
  <c r="N178" i="1"/>
  <c r="M178" i="1"/>
  <c r="L178" i="1"/>
  <c r="K178" i="1"/>
  <c r="I178" i="1"/>
  <c r="H178" i="1"/>
  <c r="G178" i="1"/>
  <c r="F178" i="1"/>
  <c r="E178" i="1"/>
  <c r="D178" i="1"/>
  <c r="C178" i="1"/>
  <c r="AB177" i="1"/>
  <c r="U177" i="1"/>
  <c r="S177" i="1"/>
  <c r="P177" i="1"/>
  <c r="O177" i="1"/>
  <c r="N177" i="1"/>
  <c r="M177" i="1"/>
  <c r="L177" i="1"/>
  <c r="K177" i="1"/>
  <c r="I177" i="1"/>
  <c r="H177" i="1"/>
  <c r="G177" i="1"/>
  <c r="F177" i="1"/>
  <c r="E177" i="1"/>
  <c r="D177" i="1"/>
  <c r="C177" i="1"/>
  <c r="AB176" i="1"/>
  <c r="U176" i="1"/>
  <c r="S176" i="1"/>
  <c r="P176" i="1"/>
  <c r="O176" i="1"/>
  <c r="N176" i="1"/>
  <c r="M176" i="1"/>
  <c r="L176" i="1"/>
  <c r="K176" i="1"/>
  <c r="I176" i="1"/>
  <c r="H176" i="1"/>
  <c r="G176" i="1"/>
  <c r="F176" i="1"/>
  <c r="E176" i="1"/>
  <c r="D176" i="1"/>
  <c r="C176" i="1"/>
  <c r="AB175" i="1"/>
  <c r="U175" i="1"/>
  <c r="S175" i="1"/>
  <c r="P175" i="1"/>
  <c r="O175" i="1"/>
  <c r="N175" i="1"/>
  <c r="M175" i="1"/>
  <c r="L175" i="1"/>
  <c r="K175" i="1"/>
  <c r="I175" i="1"/>
  <c r="H175" i="1"/>
  <c r="G175" i="1"/>
  <c r="F175" i="1"/>
  <c r="E175" i="1"/>
  <c r="D175" i="1"/>
  <c r="C175" i="1"/>
  <c r="AB174" i="1"/>
  <c r="U174" i="1"/>
  <c r="S174" i="1"/>
  <c r="P174" i="1"/>
  <c r="O174" i="1"/>
  <c r="N174" i="1"/>
  <c r="M174" i="1"/>
  <c r="L174" i="1"/>
  <c r="K174" i="1"/>
  <c r="I174" i="1"/>
  <c r="H174" i="1"/>
  <c r="G174" i="1"/>
  <c r="F174" i="1"/>
  <c r="E174" i="1"/>
  <c r="D174" i="1"/>
  <c r="C174" i="1"/>
  <c r="AB173" i="1"/>
  <c r="U173" i="1"/>
  <c r="S173" i="1"/>
  <c r="P173" i="1"/>
  <c r="O173" i="1"/>
  <c r="N173" i="1"/>
  <c r="M173" i="1"/>
  <c r="L173" i="1"/>
  <c r="K173" i="1"/>
  <c r="I173" i="1"/>
  <c r="H173" i="1"/>
  <c r="G173" i="1"/>
  <c r="F173" i="1"/>
  <c r="E173" i="1"/>
  <c r="D173" i="1"/>
  <c r="C173" i="1"/>
  <c r="AB172" i="1"/>
  <c r="U172" i="1"/>
  <c r="S172" i="1"/>
  <c r="P172" i="1"/>
  <c r="O172" i="1"/>
  <c r="N172" i="1"/>
  <c r="M172" i="1"/>
  <c r="L172" i="1"/>
  <c r="K172" i="1"/>
  <c r="I172" i="1"/>
  <c r="H172" i="1"/>
  <c r="G172" i="1"/>
  <c r="F172" i="1"/>
  <c r="E172" i="1"/>
  <c r="D172" i="1"/>
  <c r="C172" i="1"/>
  <c r="AB171" i="1"/>
  <c r="U171" i="1"/>
  <c r="S171" i="1"/>
  <c r="P171" i="1"/>
  <c r="O171" i="1"/>
  <c r="N171" i="1"/>
  <c r="M171" i="1"/>
  <c r="L171" i="1"/>
  <c r="K171" i="1"/>
  <c r="I171" i="1"/>
  <c r="H171" i="1"/>
  <c r="G171" i="1"/>
  <c r="F171" i="1"/>
  <c r="E171" i="1"/>
  <c r="D171" i="1"/>
  <c r="C171" i="1"/>
  <c r="AB170" i="1"/>
  <c r="U170" i="1"/>
  <c r="S170" i="1"/>
  <c r="P170" i="1"/>
  <c r="O170" i="1"/>
  <c r="N170" i="1"/>
  <c r="M170" i="1"/>
  <c r="L170" i="1"/>
  <c r="K170" i="1"/>
  <c r="I170" i="1"/>
  <c r="H170" i="1"/>
  <c r="G170" i="1"/>
  <c r="F170" i="1"/>
  <c r="E170" i="1"/>
  <c r="D170" i="1"/>
  <c r="C170" i="1"/>
  <c r="AB169" i="1"/>
  <c r="U169" i="1"/>
  <c r="S169" i="1"/>
  <c r="P169" i="1"/>
  <c r="O169" i="1"/>
  <c r="N169" i="1"/>
  <c r="M169" i="1"/>
  <c r="L169" i="1"/>
  <c r="K169" i="1"/>
  <c r="I169" i="1"/>
  <c r="H169" i="1"/>
  <c r="G169" i="1"/>
  <c r="F169" i="1"/>
  <c r="E169" i="1"/>
  <c r="D169" i="1"/>
  <c r="C169" i="1"/>
  <c r="AB168" i="1"/>
  <c r="U168" i="1"/>
  <c r="S168" i="1"/>
  <c r="P168" i="1"/>
  <c r="O168" i="1"/>
  <c r="N168" i="1"/>
  <c r="M168" i="1"/>
  <c r="L168" i="1"/>
  <c r="K168" i="1"/>
  <c r="I168" i="1"/>
  <c r="H168" i="1"/>
  <c r="G168" i="1"/>
  <c r="F168" i="1"/>
  <c r="E168" i="1"/>
  <c r="D168" i="1"/>
  <c r="C168" i="1"/>
  <c r="AB167" i="1"/>
  <c r="U167" i="1"/>
  <c r="S167" i="1"/>
  <c r="P167" i="1"/>
  <c r="O167" i="1"/>
  <c r="N167" i="1"/>
  <c r="M167" i="1"/>
  <c r="L167" i="1"/>
  <c r="K167" i="1"/>
  <c r="I167" i="1"/>
  <c r="H167" i="1"/>
  <c r="G167" i="1"/>
  <c r="F167" i="1"/>
  <c r="E167" i="1"/>
  <c r="D167" i="1"/>
  <c r="C167" i="1"/>
  <c r="AB166" i="1"/>
  <c r="U166" i="1"/>
  <c r="S166" i="1"/>
  <c r="P166" i="1"/>
  <c r="O166" i="1"/>
  <c r="N166" i="1"/>
  <c r="M166" i="1"/>
  <c r="L166" i="1"/>
  <c r="K166" i="1"/>
  <c r="I166" i="1"/>
  <c r="H166" i="1"/>
  <c r="G166" i="1"/>
  <c r="F166" i="1"/>
  <c r="E166" i="1"/>
  <c r="D166" i="1"/>
  <c r="C166" i="1"/>
  <c r="AB165" i="1"/>
  <c r="U165" i="1"/>
  <c r="S165" i="1"/>
  <c r="P165" i="1"/>
  <c r="O165" i="1"/>
  <c r="N165" i="1"/>
  <c r="M165" i="1"/>
  <c r="L165" i="1"/>
  <c r="K165" i="1"/>
  <c r="I165" i="1"/>
  <c r="H165" i="1"/>
  <c r="G165" i="1"/>
  <c r="F165" i="1"/>
  <c r="E165" i="1"/>
  <c r="D165" i="1"/>
  <c r="C165" i="1"/>
  <c r="AB164" i="1"/>
  <c r="U164" i="1"/>
  <c r="S164" i="1"/>
  <c r="P164" i="1"/>
  <c r="O164" i="1"/>
  <c r="N164" i="1"/>
  <c r="M164" i="1"/>
  <c r="L164" i="1"/>
  <c r="K164" i="1"/>
  <c r="I164" i="1"/>
  <c r="H164" i="1"/>
  <c r="G164" i="1"/>
  <c r="F164" i="1"/>
  <c r="E164" i="1"/>
  <c r="D164" i="1"/>
  <c r="C164" i="1"/>
  <c r="AB163" i="1"/>
  <c r="U163" i="1"/>
  <c r="S163" i="1"/>
  <c r="P163" i="1"/>
  <c r="O163" i="1"/>
  <c r="N163" i="1"/>
  <c r="M163" i="1"/>
  <c r="L163" i="1"/>
  <c r="K163" i="1"/>
  <c r="I163" i="1"/>
  <c r="H163" i="1"/>
  <c r="G163" i="1"/>
  <c r="F163" i="1"/>
  <c r="E163" i="1"/>
  <c r="D163" i="1"/>
  <c r="C163" i="1"/>
  <c r="AB162" i="1"/>
  <c r="U162" i="1"/>
  <c r="S162" i="1"/>
  <c r="P162" i="1"/>
  <c r="O162" i="1"/>
  <c r="N162" i="1"/>
  <c r="M162" i="1"/>
  <c r="L162" i="1"/>
  <c r="K162" i="1"/>
  <c r="I162" i="1"/>
  <c r="H162" i="1"/>
  <c r="G162" i="1"/>
  <c r="F162" i="1"/>
  <c r="E162" i="1"/>
  <c r="D162" i="1"/>
  <c r="C162" i="1"/>
  <c r="AB161" i="1"/>
  <c r="U161" i="1"/>
  <c r="S161" i="1"/>
  <c r="P161" i="1"/>
  <c r="O161" i="1"/>
  <c r="N161" i="1"/>
  <c r="M161" i="1"/>
  <c r="L161" i="1"/>
  <c r="K161" i="1"/>
  <c r="I161" i="1"/>
  <c r="H161" i="1"/>
  <c r="G161" i="1"/>
  <c r="F161" i="1"/>
  <c r="E161" i="1"/>
  <c r="D161" i="1"/>
  <c r="C161" i="1"/>
  <c r="AB160" i="1"/>
  <c r="U160" i="1"/>
  <c r="S160" i="1"/>
  <c r="P160" i="1"/>
  <c r="O160" i="1"/>
  <c r="N160" i="1"/>
  <c r="M160" i="1"/>
  <c r="L160" i="1"/>
  <c r="K160" i="1"/>
  <c r="I160" i="1"/>
  <c r="H160" i="1"/>
  <c r="G160" i="1"/>
  <c r="F160" i="1"/>
  <c r="E160" i="1"/>
  <c r="D160" i="1"/>
  <c r="C160" i="1"/>
  <c r="AB159" i="1"/>
  <c r="U159" i="1"/>
  <c r="S159" i="1"/>
  <c r="P159" i="1"/>
  <c r="O159" i="1"/>
  <c r="N159" i="1"/>
  <c r="M159" i="1"/>
  <c r="L159" i="1"/>
  <c r="K159" i="1"/>
  <c r="I159" i="1"/>
  <c r="H159" i="1"/>
  <c r="G159" i="1"/>
  <c r="F159" i="1"/>
  <c r="E159" i="1"/>
  <c r="D159" i="1"/>
  <c r="C159" i="1"/>
  <c r="AB158" i="1"/>
  <c r="U158" i="1"/>
  <c r="S158" i="1"/>
  <c r="P158" i="1"/>
  <c r="O158" i="1"/>
  <c r="N158" i="1"/>
  <c r="M158" i="1"/>
  <c r="L158" i="1"/>
  <c r="K158" i="1"/>
  <c r="I158" i="1"/>
  <c r="H158" i="1"/>
  <c r="G158" i="1"/>
  <c r="F158" i="1"/>
  <c r="E158" i="1"/>
  <c r="D158" i="1"/>
  <c r="C158" i="1"/>
  <c r="AB157" i="1"/>
  <c r="U157" i="1"/>
  <c r="S157" i="1"/>
  <c r="P157" i="1"/>
  <c r="O157" i="1"/>
  <c r="N157" i="1"/>
  <c r="M157" i="1"/>
  <c r="L157" i="1"/>
  <c r="K157" i="1"/>
  <c r="I157" i="1"/>
  <c r="H157" i="1"/>
  <c r="G157" i="1"/>
  <c r="F157" i="1"/>
  <c r="E157" i="1"/>
  <c r="D157" i="1"/>
  <c r="C157" i="1"/>
  <c r="AB156" i="1"/>
  <c r="U156" i="1"/>
  <c r="S156" i="1"/>
  <c r="P156" i="1"/>
  <c r="O156" i="1"/>
  <c r="N156" i="1"/>
  <c r="M156" i="1"/>
  <c r="L156" i="1"/>
  <c r="K156" i="1"/>
  <c r="I156" i="1"/>
  <c r="H156" i="1"/>
  <c r="G156" i="1"/>
  <c r="F156" i="1"/>
  <c r="E156" i="1"/>
  <c r="D156" i="1"/>
  <c r="C156" i="1"/>
  <c r="AB155" i="1"/>
  <c r="U155" i="1"/>
  <c r="S155" i="1"/>
  <c r="P155" i="1"/>
  <c r="O155" i="1"/>
  <c r="N155" i="1"/>
  <c r="M155" i="1"/>
  <c r="L155" i="1"/>
  <c r="K155" i="1"/>
  <c r="I155" i="1"/>
  <c r="H155" i="1"/>
  <c r="G155" i="1"/>
  <c r="F155" i="1"/>
  <c r="E155" i="1"/>
  <c r="D155" i="1"/>
  <c r="C155" i="1"/>
  <c r="AB154" i="1"/>
  <c r="U154" i="1"/>
  <c r="S154" i="1"/>
  <c r="P154" i="1"/>
  <c r="O154" i="1"/>
  <c r="N154" i="1"/>
  <c r="M154" i="1"/>
  <c r="L154" i="1"/>
  <c r="K154" i="1"/>
  <c r="I154" i="1"/>
  <c r="H154" i="1"/>
  <c r="G154" i="1"/>
  <c r="F154" i="1"/>
  <c r="E154" i="1"/>
  <c r="D154" i="1"/>
  <c r="C154" i="1"/>
  <c r="AB153" i="1"/>
  <c r="U153" i="1"/>
  <c r="S153" i="1"/>
  <c r="P153" i="1"/>
  <c r="O153" i="1"/>
  <c r="N153" i="1"/>
  <c r="M153" i="1"/>
  <c r="L153" i="1"/>
  <c r="K153" i="1"/>
  <c r="I153" i="1"/>
  <c r="H153" i="1"/>
  <c r="G153" i="1"/>
  <c r="F153" i="1"/>
  <c r="E153" i="1"/>
  <c r="D153" i="1"/>
  <c r="C153" i="1"/>
  <c r="AB152" i="1"/>
  <c r="U152" i="1"/>
  <c r="S152" i="1"/>
  <c r="P152" i="1"/>
  <c r="O152" i="1"/>
  <c r="N152" i="1"/>
  <c r="M152" i="1"/>
  <c r="L152" i="1"/>
  <c r="K152" i="1"/>
  <c r="I152" i="1"/>
  <c r="H152" i="1"/>
  <c r="G152" i="1"/>
  <c r="F152" i="1"/>
  <c r="E152" i="1"/>
  <c r="D152" i="1"/>
  <c r="C152" i="1"/>
  <c r="AB151" i="1"/>
  <c r="U151" i="1"/>
  <c r="S151" i="1"/>
  <c r="P151" i="1"/>
  <c r="O151" i="1"/>
  <c r="N151" i="1"/>
  <c r="M151" i="1"/>
  <c r="L151" i="1"/>
  <c r="K151" i="1"/>
  <c r="I151" i="1"/>
  <c r="H151" i="1"/>
  <c r="G151" i="1"/>
  <c r="F151" i="1"/>
  <c r="E151" i="1"/>
  <c r="D151" i="1"/>
  <c r="C151" i="1"/>
  <c r="AB150" i="1"/>
  <c r="U150" i="1"/>
  <c r="S150" i="1"/>
  <c r="P150" i="1"/>
  <c r="O150" i="1"/>
  <c r="N150" i="1"/>
  <c r="M150" i="1"/>
  <c r="L150" i="1"/>
  <c r="K150" i="1"/>
  <c r="I150" i="1"/>
  <c r="H150" i="1"/>
  <c r="G150" i="1"/>
  <c r="F150" i="1"/>
  <c r="E150" i="1"/>
  <c r="D150" i="1"/>
  <c r="C150" i="1"/>
  <c r="AB149" i="1"/>
  <c r="U149" i="1"/>
  <c r="S149" i="1"/>
  <c r="P149" i="1"/>
  <c r="O149" i="1"/>
  <c r="N149" i="1"/>
  <c r="M149" i="1"/>
  <c r="L149" i="1"/>
  <c r="K149" i="1"/>
  <c r="I149" i="1"/>
  <c r="H149" i="1"/>
  <c r="G149" i="1"/>
  <c r="F149" i="1"/>
  <c r="E149" i="1"/>
  <c r="D149" i="1"/>
  <c r="C149" i="1"/>
  <c r="AB148" i="1"/>
  <c r="U148" i="1"/>
  <c r="S148" i="1"/>
  <c r="P148" i="1"/>
  <c r="O148" i="1"/>
  <c r="N148" i="1"/>
  <c r="M148" i="1"/>
  <c r="L148" i="1"/>
  <c r="K148" i="1"/>
  <c r="I148" i="1"/>
  <c r="H148" i="1"/>
  <c r="G148" i="1"/>
  <c r="F148" i="1"/>
  <c r="E148" i="1"/>
  <c r="D148" i="1"/>
  <c r="C148" i="1"/>
  <c r="AB147" i="1"/>
  <c r="U147" i="1"/>
  <c r="S147" i="1"/>
  <c r="P147" i="1"/>
  <c r="O147" i="1"/>
  <c r="N147" i="1"/>
  <c r="M147" i="1"/>
  <c r="L147" i="1"/>
  <c r="K147" i="1"/>
  <c r="I147" i="1"/>
  <c r="H147" i="1"/>
  <c r="G147" i="1"/>
  <c r="F147" i="1"/>
  <c r="E147" i="1"/>
  <c r="D147" i="1"/>
  <c r="C147" i="1"/>
  <c r="AB146" i="1"/>
  <c r="U146" i="1"/>
  <c r="S146" i="1"/>
  <c r="P146" i="1"/>
  <c r="O146" i="1"/>
  <c r="N146" i="1"/>
  <c r="M146" i="1"/>
  <c r="L146" i="1"/>
  <c r="K146" i="1"/>
  <c r="I146" i="1"/>
  <c r="H146" i="1"/>
  <c r="G146" i="1"/>
  <c r="F146" i="1"/>
  <c r="E146" i="1"/>
  <c r="D146" i="1"/>
  <c r="C146" i="1"/>
  <c r="AB145" i="1"/>
  <c r="U145" i="1"/>
  <c r="S145" i="1"/>
  <c r="P145" i="1"/>
  <c r="O145" i="1"/>
  <c r="N145" i="1"/>
  <c r="M145" i="1"/>
  <c r="L145" i="1"/>
  <c r="K145" i="1"/>
  <c r="I145" i="1"/>
  <c r="H145" i="1"/>
  <c r="G145" i="1"/>
  <c r="F145" i="1"/>
  <c r="E145" i="1"/>
  <c r="D145" i="1"/>
  <c r="C145" i="1"/>
  <c r="AB144" i="1"/>
  <c r="U144" i="1"/>
  <c r="S144" i="1"/>
  <c r="P144" i="1"/>
  <c r="O144" i="1"/>
  <c r="N144" i="1"/>
  <c r="M144" i="1"/>
  <c r="L144" i="1"/>
  <c r="K144" i="1"/>
  <c r="I144" i="1"/>
  <c r="H144" i="1"/>
  <c r="G144" i="1"/>
  <c r="F144" i="1"/>
  <c r="E144" i="1"/>
  <c r="D144" i="1"/>
  <c r="C144" i="1"/>
  <c r="AB143" i="1"/>
  <c r="U143" i="1"/>
  <c r="S143" i="1"/>
  <c r="P143" i="1"/>
  <c r="O143" i="1"/>
  <c r="N143" i="1"/>
  <c r="M143" i="1"/>
  <c r="L143" i="1"/>
  <c r="K143" i="1"/>
  <c r="I143" i="1"/>
  <c r="H143" i="1"/>
  <c r="G143" i="1"/>
  <c r="F143" i="1"/>
  <c r="E143" i="1"/>
  <c r="D143" i="1"/>
  <c r="C143" i="1"/>
  <c r="AB142" i="1"/>
  <c r="U142" i="1"/>
  <c r="S142" i="1"/>
  <c r="P142" i="1"/>
  <c r="O142" i="1"/>
  <c r="N142" i="1"/>
  <c r="M142" i="1"/>
  <c r="L142" i="1"/>
  <c r="K142" i="1"/>
  <c r="I142" i="1"/>
  <c r="H142" i="1"/>
  <c r="G142" i="1"/>
  <c r="F142" i="1"/>
  <c r="E142" i="1"/>
  <c r="D142" i="1"/>
  <c r="C142" i="1"/>
  <c r="AB141" i="1"/>
  <c r="U141" i="1"/>
  <c r="S141" i="1"/>
  <c r="P141" i="1"/>
  <c r="O141" i="1"/>
  <c r="N141" i="1"/>
  <c r="M141" i="1"/>
  <c r="L141" i="1"/>
  <c r="K141" i="1"/>
  <c r="I141" i="1"/>
  <c r="H141" i="1"/>
  <c r="G141" i="1"/>
  <c r="F141" i="1"/>
  <c r="E141" i="1"/>
  <c r="D141" i="1"/>
  <c r="C141" i="1"/>
  <c r="AB140" i="1"/>
  <c r="U140" i="1"/>
  <c r="S140" i="1"/>
  <c r="P140" i="1"/>
  <c r="O140" i="1"/>
  <c r="N140" i="1"/>
  <c r="M140" i="1"/>
  <c r="L140" i="1"/>
  <c r="K140" i="1"/>
  <c r="I140" i="1"/>
  <c r="H140" i="1"/>
  <c r="G140" i="1"/>
  <c r="F140" i="1"/>
  <c r="E140" i="1"/>
  <c r="D140" i="1"/>
  <c r="C140" i="1"/>
  <c r="AB139" i="1"/>
  <c r="U139" i="1"/>
  <c r="S139" i="1"/>
  <c r="P139" i="1"/>
  <c r="O139" i="1"/>
  <c r="N139" i="1"/>
  <c r="M139" i="1"/>
  <c r="L139" i="1"/>
  <c r="K139" i="1"/>
  <c r="I139" i="1"/>
  <c r="H139" i="1"/>
  <c r="G139" i="1"/>
  <c r="F139" i="1"/>
  <c r="E139" i="1"/>
  <c r="D139" i="1"/>
  <c r="C139" i="1"/>
  <c r="AB138" i="1"/>
  <c r="U138" i="1"/>
  <c r="S138" i="1"/>
  <c r="P138" i="1"/>
  <c r="O138" i="1"/>
  <c r="N138" i="1"/>
  <c r="M138" i="1"/>
  <c r="L138" i="1"/>
  <c r="K138" i="1"/>
  <c r="I138" i="1"/>
  <c r="H138" i="1"/>
  <c r="G138" i="1"/>
  <c r="F138" i="1"/>
  <c r="E138" i="1"/>
  <c r="D138" i="1"/>
  <c r="C138" i="1"/>
  <c r="AB137" i="1"/>
  <c r="U137" i="1"/>
  <c r="S137" i="1"/>
  <c r="P137" i="1"/>
  <c r="O137" i="1"/>
  <c r="N137" i="1"/>
  <c r="M137" i="1"/>
  <c r="L137" i="1"/>
  <c r="K137" i="1"/>
  <c r="I137" i="1"/>
  <c r="H137" i="1"/>
  <c r="G137" i="1"/>
  <c r="F137" i="1"/>
  <c r="E137" i="1"/>
  <c r="D137" i="1"/>
  <c r="C137" i="1"/>
  <c r="AB136" i="1"/>
  <c r="U136" i="1"/>
  <c r="S136" i="1"/>
  <c r="P136" i="1"/>
  <c r="O136" i="1"/>
  <c r="N136" i="1"/>
  <c r="M136" i="1"/>
  <c r="L136" i="1"/>
  <c r="K136" i="1"/>
  <c r="I136" i="1"/>
  <c r="H136" i="1"/>
  <c r="G136" i="1"/>
  <c r="F136" i="1"/>
  <c r="E136" i="1"/>
  <c r="D136" i="1"/>
  <c r="C136" i="1"/>
  <c r="AB135" i="1"/>
  <c r="U135" i="1"/>
  <c r="S135" i="1"/>
  <c r="P135" i="1"/>
  <c r="O135" i="1"/>
  <c r="N135" i="1"/>
  <c r="M135" i="1"/>
  <c r="L135" i="1"/>
  <c r="K135" i="1"/>
  <c r="I135" i="1"/>
  <c r="H135" i="1"/>
  <c r="G135" i="1"/>
  <c r="F135" i="1"/>
  <c r="E135" i="1"/>
  <c r="D135" i="1"/>
  <c r="C135" i="1"/>
  <c r="AB134" i="1"/>
  <c r="U134" i="1"/>
  <c r="S134" i="1"/>
  <c r="P134" i="1"/>
  <c r="O134" i="1"/>
  <c r="N134" i="1"/>
  <c r="M134" i="1"/>
  <c r="L134" i="1"/>
  <c r="K134" i="1"/>
  <c r="I134" i="1"/>
  <c r="H134" i="1"/>
  <c r="G134" i="1"/>
  <c r="F134" i="1"/>
  <c r="E134" i="1"/>
  <c r="D134" i="1"/>
  <c r="C134" i="1"/>
  <c r="AB133" i="1"/>
  <c r="U133" i="1"/>
  <c r="S133" i="1"/>
  <c r="P133" i="1"/>
  <c r="O133" i="1"/>
  <c r="N133" i="1"/>
  <c r="M133" i="1"/>
  <c r="L133" i="1"/>
  <c r="K133" i="1"/>
  <c r="I133" i="1"/>
  <c r="H133" i="1"/>
  <c r="G133" i="1"/>
  <c r="F133" i="1"/>
  <c r="E133" i="1"/>
  <c r="D133" i="1"/>
  <c r="C133" i="1"/>
  <c r="AB132" i="1"/>
  <c r="U132" i="1"/>
  <c r="S132" i="1"/>
  <c r="P132" i="1"/>
  <c r="O132" i="1"/>
  <c r="N132" i="1"/>
  <c r="M132" i="1"/>
  <c r="L132" i="1"/>
  <c r="K132" i="1"/>
  <c r="I132" i="1"/>
  <c r="H132" i="1"/>
  <c r="G132" i="1"/>
  <c r="F132" i="1"/>
  <c r="E132" i="1"/>
  <c r="D132" i="1"/>
  <c r="C132" i="1"/>
  <c r="AB131" i="1"/>
  <c r="U131" i="1"/>
  <c r="S131" i="1"/>
  <c r="P131" i="1"/>
  <c r="O131" i="1"/>
  <c r="N131" i="1"/>
  <c r="M131" i="1"/>
  <c r="L131" i="1"/>
  <c r="K131" i="1"/>
  <c r="I131" i="1"/>
  <c r="H131" i="1"/>
  <c r="G131" i="1"/>
  <c r="F131" i="1"/>
  <c r="E131" i="1"/>
  <c r="D131" i="1"/>
  <c r="C131" i="1"/>
  <c r="AB130" i="1"/>
  <c r="U130" i="1"/>
  <c r="S130" i="1"/>
  <c r="P130" i="1"/>
  <c r="O130" i="1"/>
  <c r="N130" i="1"/>
  <c r="M130" i="1"/>
  <c r="L130" i="1"/>
  <c r="K130" i="1"/>
  <c r="I130" i="1"/>
  <c r="H130" i="1"/>
  <c r="G130" i="1"/>
  <c r="F130" i="1"/>
  <c r="E130" i="1"/>
  <c r="D130" i="1"/>
  <c r="C130" i="1"/>
  <c r="AB129" i="1"/>
  <c r="U129" i="1"/>
  <c r="S129" i="1"/>
  <c r="P129" i="1"/>
  <c r="O129" i="1"/>
  <c r="N129" i="1"/>
  <c r="M129" i="1"/>
  <c r="L129" i="1"/>
  <c r="K129" i="1"/>
  <c r="I129" i="1"/>
  <c r="H129" i="1"/>
  <c r="G129" i="1"/>
  <c r="F129" i="1"/>
  <c r="E129" i="1"/>
  <c r="D129" i="1"/>
  <c r="C129" i="1"/>
  <c r="AB128" i="1"/>
  <c r="U128" i="1"/>
  <c r="S128" i="1"/>
  <c r="P128" i="1"/>
  <c r="O128" i="1"/>
  <c r="N128" i="1"/>
  <c r="M128" i="1"/>
  <c r="L128" i="1"/>
  <c r="K128" i="1"/>
  <c r="I128" i="1"/>
  <c r="H128" i="1"/>
  <c r="G128" i="1"/>
  <c r="F128" i="1"/>
  <c r="E128" i="1"/>
  <c r="D128" i="1"/>
  <c r="C128" i="1"/>
  <c r="AB127" i="1"/>
  <c r="U127" i="1"/>
  <c r="S127" i="1"/>
  <c r="P127" i="1"/>
  <c r="O127" i="1"/>
  <c r="N127" i="1"/>
  <c r="M127" i="1"/>
  <c r="L127" i="1"/>
  <c r="K127" i="1"/>
  <c r="I127" i="1"/>
  <c r="H127" i="1"/>
  <c r="G127" i="1"/>
  <c r="F127" i="1"/>
  <c r="E127" i="1"/>
  <c r="D127" i="1"/>
  <c r="C127" i="1"/>
  <c r="AB126" i="1"/>
  <c r="U126" i="1"/>
  <c r="S126" i="1"/>
  <c r="P126" i="1"/>
  <c r="O126" i="1"/>
  <c r="N126" i="1"/>
  <c r="M126" i="1"/>
  <c r="L126" i="1"/>
  <c r="K126" i="1"/>
  <c r="I126" i="1"/>
  <c r="H126" i="1"/>
  <c r="G126" i="1"/>
  <c r="F126" i="1"/>
  <c r="E126" i="1"/>
  <c r="D126" i="1"/>
  <c r="C126" i="1"/>
  <c r="AB125" i="1"/>
  <c r="U125" i="1"/>
  <c r="S125" i="1"/>
  <c r="P125" i="1"/>
  <c r="O125" i="1"/>
  <c r="N125" i="1"/>
  <c r="M125" i="1"/>
  <c r="L125" i="1"/>
  <c r="K125" i="1"/>
  <c r="I125" i="1"/>
  <c r="H125" i="1"/>
  <c r="G125" i="1"/>
  <c r="F125" i="1"/>
  <c r="E125" i="1"/>
  <c r="D125" i="1"/>
  <c r="C125" i="1"/>
  <c r="AB124" i="1"/>
  <c r="U124" i="1"/>
  <c r="S124" i="1"/>
  <c r="P124" i="1"/>
  <c r="O124" i="1"/>
  <c r="N124" i="1"/>
  <c r="M124" i="1"/>
  <c r="L124" i="1"/>
  <c r="K124" i="1"/>
  <c r="I124" i="1"/>
  <c r="H124" i="1"/>
  <c r="G124" i="1"/>
  <c r="F124" i="1"/>
  <c r="E124" i="1"/>
  <c r="D124" i="1"/>
  <c r="C124" i="1"/>
  <c r="AB123" i="1"/>
  <c r="U123" i="1"/>
  <c r="S123" i="1"/>
  <c r="P123" i="1"/>
  <c r="O123" i="1"/>
  <c r="N123" i="1"/>
  <c r="M123" i="1"/>
  <c r="L123" i="1"/>
  <c r="K123" i="1"/>
  <c r="I123" i="1"/>
  <c r="H123" i="1"/>
  <c r="G123" i="1"/>
  <c r="F123" i="1"/>
  <c r="E123" i="1"/>
  <c r="D123" i="1"/>
  <c r="C123" i="1"/>
  <c r="AB122" i="1"/>
  <c r="U122" i="1"/>
  <c r="S122" i="1"/>
  <c r="P122" i="1"/>
  <c r="O122" i="1"/>
  <c r="N122" i="1"/>
  <c r="M122" i="1"/>
  <c r="L122" i="1"/>
  <c r="K122" i="1"/>
  <c r="I122" i="1"/>
  <c r="H122" i="1"/>
  <c r="G122" i="1"/>
  <c r="F122" i="1"/>
  <c r="E122" i="1"/>
  <c r="D122" i="1"/>
  <c r="C122" i="1"/>
  <c r="AB121" i="1"/>
  <c r="U121" i="1"/>
  <c r="S121" i="1"/>
  <c r="P121" i="1"/>
  <c r="O121" i="1"/>
  <c r="N121" i="1"/>
  <c r="M121" i="1"/>
  <c r="L121" i="1"/>
  <c r="K121" i="1"/>
  <c r="I121" i="1"/>
  <c r="H121" i="1"/>
  <c r="G121" i="1"/>
  <c r="F121" i="1"/>
  <c r="E121" i="1"/>
  <c r="D121" i="1"/>
  <c r="C121" i="1"/>
  <c r="AB120" i="1"/>
  <c r="U120" i="1"/>
  <c r="S120" i="1"/>
  <c r="P120" i="1"/>
  <c r="O120" i="1"/>
  <c r="N120" i="1"/>
  <c r="M120" i="1"/>
  <c r="L120" i="1"/>
  <c r="K120" i="1"/>
  <c r="I120" i="1"/>
  <c r="H120" i="1"/>
  <c r="G120" i="1"/>
  <c r="F120" i="1"/>
  <c r="E120" i="1"/>
  <c r="D120" i="1"/>
  <c r="C120" i="1"/>
  <c r="AB119" i="1"/>
  <c r="U119" i="1"/>
  <c r="S119" i="1"/>
  <c r="P119" i="1"/>
  <c r="O119" i="1"/>
  <c r="N119" i="1"/>
  <c r="M119" i="1"/>
  <c r="L119" i="1"/>
  <c r="K119" i="1"/>
  <c r="I119" i="1"/>
  <c r="H119" i="1"/>
  <c r="G119" i="1"/>
  <c r="F119" i="1"/>
  <c r="E119" i="1"/>
  <c r="D119" i="1"/>
  <c r="C119" i="1"/>
  <c r="AB118" i="1"/>
  <c r="U118" i="1"/>
  <c r="S118" i="1"/>
  <c r="P118" i="1"/>
  <c r="O118" i="1"/>
  <c r="N118" i="1"/>
  <c r="M118" i="1"/>
  <c r="L118" i="1"/>
  <c r="K118" i="1"/>
  <c r="I118" i="1"/>
  <c r="H118" i="1"/>
  <c r="G118" i="1"/>
  <c r="F118" i="1"/>
  <c r="E118" i="1"/>
  <c r="D118" i="1"/>
  <c r="C118" i="1"/>
  <c r="AB117" i="1"/>
  <c r="U117" i="1"/>
  <c r="S117" i="1"/>
  <c r="P117" i="1"/>
  <c r="O117" i="1"/>
  <c r="N117" i="1"/>
  <c r="M117" i="1"/>
  <c r="L117" i="1"/>
  <c r="K117" i="1"/>
  <c r="I117" i="1"/>
  <c r="H117" i="1"/>
  <c r="G117" i="1"/>
  <c r="F117" i="1"/>
  <c r="E117" i="1"/>
  <c r="D117" i="1"/>
  <c r="C117" i="1"/>
  <c r="AB116" i="1"/>
  <c r="U116" i="1"/>
  <c r="S116" i="1"/>
  <c r="P116" i="1"/>
  <c r="O116" i="1"/>
  <c r="N116" i="1"/>
  <c r="M116" i="1"/>
  <c r="L116" i="1"/>
  <c r="K116" i="1"/>
  <c r="I116" i="1"/>
  <c r="H116" i="1"/>
  <c r="G116" i="1"/>
  <c r="F116" i="1"/>
  <c r="E116" i="1"/>
  <c r="D116" i="1"/>
  <c r="C116" i="1"/>
  <c r="AB115" i="1"/>
  <c r="U115" i="1"/>
  <c r="S115" i="1"/>
  <c r="P115" i="1"/>
  <c r="O115" i="1"/>
  <c r="N115" i="1"/>
  <c r="M115" i="1"/>
  <c r="L115" i="1"/>
  <c r="K115" i="1"/>
  <c r="I115" i="1"/>
  <c r="H115" i="1"/>
  <c r="G115" i="1"/>
  <c r="F115" i="1"/>
  <c r="E115" i="1"/>
  <c r="D115" i="1"/>
  <c r="C115" i="1"/>
  <c r="AB114" i="1"/>
  <c r="U114" i="1"/>
  <c r="S114" i="1"/>
  <c r="P114" i="1"/>
  <c r="O114" i="1"/>
  <c r="N114" i="1"/>
  <c r="M114" i="1"/>
  <c r="L114" i="1"/>
  <c r="K114" i="1"/>
  <c r="I114" i="1"/>
  <c r="H114" i="1"/>
  <c r="G114" i="1"/>
  <c r="F114" i="1"/>
  <c r="E114" i="1"/>
  <c r="D114" i="1"/>
  <c r="C114" i="1"/>
  <c r="AB113" i="1"/>
  <c r="U113" i="1"/>
  <c r="S113" i="1"/>
  <c r="P113" i="1"/>
  <c r="O113" i="1"/>
  <c r="N113" i="1"/>
  <c r="M113" i="1"/>
  <c r="L113" i="1"/>
  <c r="K113" i="1"/>
  <c r="I113" i="1"/>
  <c r="H113" i="1"/>
  <c r="G113" i="1"/>
  <c r="F113" i="1"/>
  <c r="E113" i="1"/>
  <c r="D113" i="1"/>
  <c r="C113" i="1"/>
  <c r="AB112" i="1"/>
  <c r="U112" i="1"/>
  <c r="S112" i="1"/>
  <c r="P112" i="1"/>
  <c r="O112" i="1"/>
  <c r="N112" i="1"/>
  <c r="M112" i="1"/>
  <c r="L112" i="1"/>
  <c r="K112" i="1"/>
  <c r="I112" i="1"/>
  <c r="H112" i="1"/>
  <c r="G112" i="1"/>
  <c r="F112" i="1"/>
  <c r="E112" i="1"/>
  <c r="D112" i="1"/>
  <c r="C112" i="1"/>
  <c r="AB111" i="1"/>
  <c r="U111" i="1"/>
  <c r="S111" i="1"/>
  <c r="P111" i="1"/>
  <c r="O111" i="1"/>
  <c r="N111" i="1"/>
  <c r="M111" i="1"/>
  <c r="L111" i="1"/>
  <c r="K111" i="1"/>
  <c r="I111" i="1"/>
  <c r="H111" i="1"/>
  <c r="G111" i="1"/>
  <c r="F111" i="1"/>
  <c r="E111" i="1"/>
  <c r="D111" i="1"/>
  <c r="C111" i="1"/>
  <c r="AB110" i="1"/>
  <c r="U110" i="1"/>
  <c r="S110" i="1"/>
  <c r="P110" i="1"/>
  <c r="O110" i="1"/>
  <c r="N110" i="1"/>
  <c r="M110" i="1"/>
  <c r="L110" i="1"/>
  <c r="K110" i="1"/>
  <c r="I110" i="1"/>
  <c r="H110" i="1"/>
  <c r="G110" i="1"/>
  <c r="F110" i="1"/>
  <c r="E110" i="1"/>
  <c r="D110" i="1"/>
  <c r="C110" i="1"/>
  <c r="AB109" i="1"/>
  <c r="U109" i="1"/>
  <c r="S109" i="1"/>
  <c r="P109" i="1"/>
  <c r="O109" i="1"/>
  <c r="N109" i="1"/>
  <c r="M109" i="1"/>
  <c r="L109" i="1"/>
  <c r="K109" i="1"/>
  <c r="I109" i="1"/>
  <c r="H109" i="1"/>
  <c r="G109" i="1"/>
  <c r="F109" i="1"/>
  <c r="E109" i="1"/>
  <c r="D109" i="1"/>
  <c r="C109" i="1"/>
  <c r="AB108" i="1"/>
  <c r="U108" i="1"/>
  <c r="S108" i="1"/>
  <c r="P108" i="1"/>
  <c r="O108" i="1"/>
  <c r="N108" i="1"/>
  <c r="M108" i="1"/>
  <c r="L108" i="1"/>
  <c r="K108" i="1"/>
  <c r="I108" i="1"/>
  <c r="H108" i="1"/>
  <c r="G108" i="1"/>
  <c r="F108" i="1"/>
  <c r="E108" i="1"/>
  <c r="D108" i="1"/>
  <c r="C108" i="1"/>
  <c r="AB107" i="1"/>
  <c r="U107" i="1"/>
  <c r="S107" i="1"/>
  <c r="P107" i="1"/>
  <c r="O107" i="1"/>
  <c r="N107" i="1"/>
  <c r="M107" i="1"/>
  <c r="L107" i="1"/>
  <c r="K107" i="1"/>
  <c r="I107" i="1"/>
  <c r="H107" i="1"/>
  <c r="G107" i="1"/>
  <c r="F107" i="1"/>
  <c r="E107" i="1"/>
  <c r="D107" i="1"/>
  <c r="C107" i="1"/>
  <c r="AB106" i="1"/>
  <c r="U106" i="1"/>
  <c r="S106" i="1"/>
  <c r="P106" i="1"/>
  <c r="O106" i="1"/>
  <c r="N106" i="1"/>
  <c r="M106" i="1"/>
  <c r="L106" i="1"/>
  <c r="K106" i="1"/>
  <c r="I106" i="1"/>
  <c r="H106" i="1"/>
  <c r="G106" i="1"/>
  <c r="F106" i="1"/>
  <c r="E106" i="1"/>
  <c r="D106" i="1"/>
  <c r="C106" i="1"/>
  <c r="AB105" i="1"/>
  <c r="U105" i="1"/>
  <c r="S105" i="1"/>
  <c r="P105" i="1"/>
  <c r="O105" i="1"/>
  <c r="N105" i="1"/>
  <c r="M105" i="1"/>
  <c r="L105" i="1"/>
  <c r="K105" i="1"/>
  <c r="I105" i="1"/>
  <c r="H105" i="1"/>
  <c r="G105" i="1"/>
  <c r="F105" i="1"/>
  <c r="E105" i="1"/>
  <c r="D105" i="1"/>
  <c r="C105" i="1"/>
  <c r="AB104" i="1"/>
  <c r="U104" i="1"/>
  <c r="S104" i="1"/>
  <c r="P104" i="1"/>
  <c r="O104" i="1"/>
  <c r="N104" i="1"/>
  <c r="M104" i="1"/>
  <c r="L104" i="1"/>
  <c r="K104" i="1"/>
  <c r="I104" i="1"/>
  <c r="H104" i="1"/>
  <c r="G104" i="1"/>
  <c r="F104" i="1"/>
  <c r="E104" i="1"/>
  <c r="D104" i="1"/>
  <c r="C104" i="1"/>
  <c r="AB103" i="1"/>
  <c r="U103" i="1"/>
  <c r="S103" i="1"/>
  <c r="P103" i="1"/>
  <c r="O103" i="1"/>
  <c r="N103" i="1"/>
  <c r="M103" i="1"/>
  <c r="L103" i="1"/>
  <c r="K103" i="1"/>
  <c r="I103" i="1"/>
  <c r="H103" i="1"/>
  <c r="G103" i="1"/>
  <c r="F103" i="1"/>
  <c r="E103" i="1"/>
  <c r="D103" i="1"/>
  <c r="C103" i="1"/>
  <c r="AB102" i="1"/>
  <c r="U102" i="1"/>
  <c r="S102" i="1"/>
  <c r="P102" i="1"/>
  <c r="O102" i="1"/>
  <c r="N102" i="1"/>
  <c r="M102" i="1"/>
  <c r="L102" i="1"/>
  <c r="K102" i="1"/>
  <c r="I102" i="1"/>
  <c r="H102" i="1"/>
  <c r="G102" i="1"/>
  <c r="F102" i="1"/>
  <c r="E102" i="1"/>
  <c r="D102" i="1"/>
  <c r="C102" i="1"/>
  <c r="AB101" i="1"/>
  <c r="U101" i="1"/>
  <c r="S101" i="1"/>
  <c r="P101" i="1"/>
  <c r="O101" i="1"/>
  <c r="N101" i="1"/>
  <c r="M101" i="1"/>
  <c r="L101" i="1"/>
  <c r="K101" i="1"/>
  <c r="I101" i="1"/>
  <c r="H101" i="1"/>
  <c r="G101" i="1"/>
  <c r="F101" i="1"/>
  <c r="E101" i="1"/>
  <c r="D101" i="1"/>
  <c r="C101" i="1"/>
  <c r="AB100" i="1"/>
  <c r="U100" i="1"/>
  <c r="S100" i="1"/>
  <c r="P100" i="1"/>
  <c r="O100" i="1"/>
  <c r="N100" i="1"/>
  <c r="M100" i="1"/>
  <c r="L100" i="1"/>
  <c r="K100" i="1"/>
  <c r="I100" i="1"/>
  <c r="H100" i="1"/>
  <c r="G100" i="1"/>
  <c r="F100" i="1"/>
  <c r="E100" i="1"/>
  <c r="D100" i="1"/>
  <c r="C100" i="1"/>
  <c r="AB99" i="1"/>
  <c r="U99" i="1"/>
  <c r="S99" i="1"/>
  <c r="P99" i="1"/>
  <c r="O99" i="1"/>
  <c r="N99" i="1"/>
  <c r="M99" i="1"/>
  <c r="L99" i="1"/>
  <c r="K99" i="1"/>
  <c r="I99" i="1"/>
  <c r="H99" i="1"/>
  <c r="G99" i="1"/>
  <c r="F99" i="1"/>
  <c r="E99" i="1"/>
  <c r="D99" i="1"/>
  <c r="C99" i="1"/>
  <c r="AB98" i="1"/>
  <c r="U98" i="1"/>
  <c r="S98" i="1"/>
  <c r="P98" i="1"/>
  <c r="O98" i="1"/>
  <c r="N98" i="1"/>
  <c r="M98" i="1"/>
  <c r="L98" i="1"/>
  <c r="K98" i="1"/>
  <c r="I98" i="1"/>
  <c r="H98" i="1"/>
  <c r="G98" i="1"/>
  <c r="F98" i="1"/>
  <c r="E98" i="1"/>
  <c r="D98" i="1"/>
  <c r="C98" i="1"/>
  <c r="AB97" i="1"/>
  <c r="U97" i="1"/>
  <c r="S97" i="1"/>
  <c r="P97" i="1"/>
  <c r="O97" i="1"/>
  <c r="N97" i="1"/>
  <c r="M97" i="1"/>
  <c r="L97" i="1"/>
  <c r="K97" i="1"/>
  <c r="I97" i="1"/>
  <c r="H97" i="1"/>
  <c r="G97" i="1"/>
  <c r="F97" i="1"/>
  <c r="E97" i="1"/>
  <c r="D97" i="1"/>
  <c r="C97" i="1"/>
  <c r="AB96" i="1"/>
  <c r="U96" i="1"/>
  <c r="S96" i="1"/>
  <c r="P96" i="1"/>
  <c r="O96" i="1"/>
  <c r="N96" i="1"/>
  <c r="M96" i="1"/>
  <c r="L96" i="1"/>
  <c r="K96" i="1"/>
  <c r="I96" i="1"/>
  <c r="H96" i="1"/>
  <c r="G96" i="1"/>
  <c r="F96" i="1"/>
  <c r="E96" i="1"/>
  <c r="D96" i="1"/>
  <c r="C96" i="1"/>
  <c r="AB95" i="1"/>
  <c r="U95" i="1"/>
  <c r="S95" i="1"/>
  <c r="P95" i="1"/>
  <c r="O95" i="1"/>
  <c r="N95" i="1"/>
  <c r="M95" i="1"/>
  <c r="L95" i="1"/>
  <c r="K95" i="1"/>
  <c r="I95" i="1"/>
  <c r="H95" i="1"/>
  <c r="G95" i="1"/>
  <c r="F95" i="1"/>
  <c r="E95" i="1"/>
  <c r="D95" i="1"/>
  <c r="C95" i="1"/>
  <c r="AB94" i="1"/>
  <c r="U94" i="1"/>
  <c r="S94" i="1"/>
  <c r="P94" i="1"/>
  <c r="O94" i="1"/>
  <c r="N94" i="1"/>
  <c r="M94" i="1"/>
  <c r="L94" i="1"/>
  <c r="K94" i="1"/>
  <c r="I94" i="1"/>
  <c r="H94" i="1"/>
  <c r="G94" i="1"/>
  <c r="F94" i="1"/>
  <c r="E94" i="1"/>
  <c r="D94" i="1"/>
  <c r="C94" i="1"/>
  <c r="AB93" i="1"/>
  <c r="U93" i="1"/>
  <c r="S93" i="1"/>
  <c r="P93" i="1"/>
  <c r="O93" i="1"/>
  <c r="N93" i="1"/>
  <c r="M93" i="1"/>
  <c r="L93" i="1"/>
  <c r="K93" i="1"/>
  <c r="I93" i="1"/>
  <c r="H93" i="1"/>
  <c r="G93" i="1"/>
  <c r="F93" i="1"/>
  <c r="E93" i="1"/>
  <c r="D93" i="1"/>
  <c r="C93" i="1"/>
  <c r="AB92" i="1"/>
  <c r="U92" i="1"/>
  <c r="S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AB91" i="1"/>
  <c r="U91" i="1"/>
  <c r="S91" i="1"/>
  <c r="P91" i="1"/>
  <c r="O91" i="1"/>
  <c r="N91" i="1"/>
  <c r="M91" i="1"/>
  <c r="L91" i="1"/>
  <c r="K91" i="1"/>
  <c r="I91" i="1"/>
  <c r="H91" i="1"/>
  <c r="G91" i="1"/>
  <c r="F91" i="1"/>
  <c r="E91" i="1"/>
  <c r="D91" i="1"/>
  <c r="C91" i="1"/>
  <c r="AB90" i="1"/>
  <c r="U90" i="1"/>
  <c r="S90" i="1"/>
  <c r="P90" i="1"/>
  <c r="O90" i="1"/>
  <c r="N90" i="1"/>
  <c r="M90" i="1"/>
  <c r="L90" i="1"/>
  <c r="K90" i="1"/>
  <c r="I90" i="1"/>
  <c r="H90" i="1"/>
  <c r="G90" i="1"/>
  <c r="F90" i="1"/>
  <c r="E90" i="1"/>
  <c r="D90" i="1"/>
  <c r="C90" i="1"/>
  <c r="AB89" i="1"/>
  <c r="U89" i="1"/>
  <c r="S89" i="1"/>
  <c r="P89" i="1"/>
  <c r="O89" i="1"/>
  <c r="N89" i="1"/>
  <c r="M89" i="1"/>
  <c r="L89" i="1"/>
  <c r="K89" i="1"/>
  <c r="I89" i="1"/>
  <c r="H89" i="1"/>
  <c r="G89" i="1"/>
  <c r="F89" i="1"/>
  <c r="E89" i="1"/>
  <c r="D89" i="1"/>
  <c r="C89" i="1"/>
  <c r="AB88" i="1"/>
  <c r="U88" i="1"/>
  <c r="S88" i="1"/>
  <c r="P88" i="1"/>
  <c r="O88" i="1"/>
  <c r="N88" i="1"/>
  <c r="M88" i="1"/>
  <c r="L88" i="1"/>
  <c r="K88" i="1"/>
  <c r="I88" i="1"/>
  <c r="H88" i="1"/>
  <c r="G88" i="1"/>
  <c r="F88" i="1"/>
  <c r="E88" i="1"/>
  <c r="D88" i="1"/>
  <c r="C88" i="1"/>
  <c r="AB87" i="1"/>
  <c r="U87" i="1"/>
  <c r="S87" i="1"/>
  <c r="P87" i="1"/>
  <c r="O87" i="1"/>
  <c r="N87" i="1"/>
  <c r="M87" i="1"/>
  <c r="L87" i="1"/>
  <c r="K87" i="1"/>
  <c r="I87" i="1"/>
  <c r="H87" i="1"/>
  <c r="G87" i="1"/>
  <c r="F87" i="1"/>
  <c r="E87" i="1"/>
  <c r="D87" i="1"/>
  <c r="C87" i="1"/>
  <c r="AB86" i="1"/>
  <c r="U86" i="1"/>
  <c r="S86" i="1"/>
  <c r="P86" i="1"/>
  <c r="O86" i="1"/>
  <c r="N86" i="1"/>
  <c r="M86" i="1"/>
  <c r="L86" i="1"/>
  <c r="K86" i="1"/>
  <c r="I86" i="1"/>
  <c r="H86" i="1"/>
  <c r="G86" i="1"/>
  <c r="F86" i="1"/>
  <c r="E86" i="1"/>
  <c r="D86" i="1"/>
  <c r="C86" i="1"/>
  <c r="AB85" i="1"/>
  <c r="U85" i="1"/>
  <c r="S85" i="1"/>
  <c r="P85" i="1"/>
  <c r="O85" i="1"/>
  <c r="N85" i="1"/>
  <c r="M85" i="1"/>
  <c r="L85" i="1"/>
  <c r="K85" i="1"/>
  <c r="I85" i="1"/>
  <c r="H85" i="1"/>
  <c r="G85" i="1"/>
  <c r="F85" i="1"/>
  <c r="E85" i="1"/>
  <c r="D85" i="1"/>
  <c r="C85" i="1"/>
  <c r="AB84" i="1"/>
  <c r="U84" i="1"/>
  <c r="S84" i="1"/>
  <c r="P84" i="1"/>
  <c r="O84" i="1"/>
  <c r="N84" i="1"/>
  <c r="M84" i="1"/>
  <c r="L84" i="1"/>
  <c r="K84" i="1"/>
  <c r="I84" i="1"/>
  <c r="H84" i="1"/>
  <c r="G84" i="1"/>
  <c r="F84" i="1"/>
  <c r="E84" i="1"/>
  <c r="D84" i="1"/>
  <c r="C84" i="1"/>
  <c r="AB83" i="1"/>
  <c r="U83" i="1"/>
  <c r="S83" i="1"/>
  <c r="P83" i="1"/>
  <c r="O83" i="1"/>
  <c r="N83" i="1"/>
  <c r="M83" i="1"/>
  <c r="L83" i="1"/>
  <c r="K83" i="1"/>
  <c r="I83" i="1"/>
  <c r="H83" i="1"/>
  <c r="G83" i="1"/>
  <c r="F83" i="1"/>
  <c r="E83" i="1"/>
  <c r="D83" i="1"/>
  <c r="C83" i="1"/>
  <c r="AB82" i="1"/>
  <c r="U82" i="1"/>
  <c r="S82" i="1"/>
  <c r="P82" i="1"/>
  <c r="O82" i="1"/>
  <c r="N82" i="1"/>
  <c r="M82" i="1"/>
  <c r="L82" i="1"/>
  <c r="K82" i="1"/>
  <c r="I82" i="1"/>
  <c r="H82" i="1"/>
  <c r="G82" i="1"/>
  <c r="F82" i="1"/>
  <c r="E82" i="1"/>
  <c r="D82" i="1"/>
  <c r="C82" i="1"/>
  <c r="AB81" i="1"/>
  <c r="U81" i="1"/>
  <c r="S81" i="1"/>
  <c r="P81" i="1"/>
  <c r="O81" i="1"/>
  <c r="N81" i="1"/>
  <c r="M81" i="1"/>
  <c r="L81" i="1"/>
  <c r="K81" i="1"/>
  <c r="I81" i="1"/>
  <c r="H81" i="1"/>
  <c r="G81" i="1"/>
  <c r="F81" i="1"/>
  <c r="E81" i="1"/>
  <c r="D81" i="1"/>
  <c r="C81" i="1"/>
  <c r="AB80" i="1"/>
  <c r="U80" i="1"/>
  <c r="S80" i="1"/>
  <c r="P80" i="1"/>
  <c r="O80" i="1"/>
  <c r="N80" i="1"/>
  <c r="M80" i="1"/>
  <c r="L80" i="1"/>
  <c r="K80" i="1"/>
  <c r="I80" i="1"/>
  <c r="H80" i="1"/>
  <c r="G80" i="1"/>
  <c r="F80" i="1"/>
  <c r="E80" i="1"/>
  <c r="D80" i="1"/>
  <c r="C80" i="1"/>
  <c r="AB79" i="1"/>
  <c r="U79" i="1"/>
  <c r="S79" i="1"/>
  <c r="P79" i="1"/>
  <c r="O79" i="1"/>
  <c r="N79" i="1"/>
  <c r="M79" i="1"/>
  <c r="L79" i="1"/>
  <c r="K79" i="1"/>
  <c r="I79" i="1"/>
  <c r="H79" i="1"/>
  <c r="G79" i="1"/>
  <c r="F79" i="1"/>
  <c r="E79" i="1"/>
  <c r="D79" i="1"/>
  <c r="C79" i="1"/>
  <c r="AB78" i="1"/>
  <c r="U78" i="1"/>
  <c r="S78" i="1"/>
  <c r="P78" i="1"/>
  <c r="O78" i="1"/>
  <c r="N78" i="1"/>
  <c r="M78" i="1"/>
  <c r="L78" i="1"/>
  <c r="K78" i="1"/>
  <c r="I78" i="1"/>
  <c r="H78" i="1"/>
  <c r="G78" i="1"/>
  <c r="F78" i="1"/>
  <c r="E78" i="1"/>
  <c r="D78" i="1"/>
  <c r="C78" i="1"/>
  <c r="AB77" i="1"/>
  <c r="U77" i="1"/>
  <c r="S77" i="1"/>
  <c r="P77" i="1"/>
  <c r="O77" i="1"/>
  <c r="N77" i="1"/>
  <c r="M77" i="1"/>
  <c r="L77" i="1"/>
  <c r="K77" i="1"/>
  <c r="I77" i="1"/>
  <c r="H77" i="1"/>
  <c r="G77" i="1"/>
  <c r="F77" i="1"/>
  <c r="E77" i="1"/>
  <c r="D77" i="1"/>
  <c r="C77" i="1"/>
  <c r="AB76" i="1"/>
  <c r="U76" i="1"/>
  <c r="S76" i="1"/>
  <c r="P76" i="1"/>
  <c r="O76" i="1"/>
  <c r="N76" i="1"/>
  <c r="M76" i="1"/>
  <c r="L76" i="1"/>
  <c r="K76" i="1"/>
  <c r="I76" i="1"/>
  <c r="H76" i="1"/>
  <c r="G76" i="1"/>
  <c r="F76" i="1"/>
  <c r="E76" i="1"/>
  <c r="D76" i="1"/>
  <c r="C76" i="1"/>
  <c r="AB75" i="1"/>
  <c r="U75" i="1"/>
  <c r="S75" i="1"/>
  <c r="P75" i="1"/>
  <c r="O75" i="1"/>
  <c r="N75" i="1"/>
  <c r="M75" i="1"/>
  <c r="L75" i="1"/>
  <c r="K75" i="1"/>
  <c r="I75" i="1"/>
  <c r="H75" i="1"/>
  <c r="G75" i="1"/>
  <c r="F75" i="1"/>
  <c r="E75" i="1"/>
  <c r="D75" i="1"/>
  <c r="C75" i="1"/>
  <c r="AB74" i="1"/>
  <c r="U74" i="1"/>
  <c r="S74" i="1"/>
  <c r="P74" i="1"/>
  <c r="O74" i="1"/>
  <c r="N74" i="1"/>
  <c r="M74" i="1"/>
  <c r="L74" i="1"/>
  <c r="K74" i="1"/>
  <c r="I74" i="1"/>
  <c r="H74" i="1"/>
  <c r="G74" i="1"/>
  <c r="F74" i="1"/>
  <c r="E74" i="1"/>
  <c r="D74" i="1"/>
  <c r="C74" i="1"/>
  <c r="AB73" i="1"/>
  <c r="U73" i="1"/>
  <c r="S73" i="1"/>
  <c r="P73" i="1"/>
  <c r="O73" i="1"/>
  <c r="N73" i="1"/>
  <c r="M73" i="1"/>
  <c r="L73" i="1"/>
  <c r="K73" i="1"/>
  <c r="I73" i="1"/>
  <c r="H73" i="1"/>
  <c r="G73" i="1"/>
  <c r="F73" i="1"/>
  <c r="E73" i="1"/>
  <c r="D73" i="1"/>
  <c r="C73" i="1"/>
  <c r="AB72" i="1"/>
  <c r="U72" i="1"/>
  <c r="S72" i="1"/>
  <c r="P72" i="1"/>
  <c r="O72" i="1"/>
  <c r="N72" i="1"/>
  <c r="M72" i="1"/>
  <c r="L72" i="1"/>
  <c r="K72" i="1"/>
  <c r="I72" i="1"/>
  <c r="H72" i="1"/>
  <c r="G72" i="1"/>
  <c r="F72" i="1"/>
  <c r="E72" i="1"/>
  <c r="D72" i="1"/>
  <c r="C72" i="1"/>
  <c r="AB71" i="1"/>
  <c r="U71" i="1"/>
  <c r="S71" i="1"/>
  <c r="P71" i="1"/>
  <c r="O71" i="1"/>
  <c r="N71" i="1"/>
  <c r="M71" i="1"/>
  <c r="L71" i="1"/>
  <c r="K71" i="1"/>
  <c r="I71" i="1"/>
  <c r="H71" i="1"/>
  <c r="G71" i="1"/>
  <c r="F71" i="1"/>
  <c r="E71" i="1"/>
  <c r="D71" i="1"/>
  <c r="C71" i="1"/>
  <c r="AB70" i="1"/>
  <c r="U70" i="1"/>
  <c r="S70" i="1"/>
  <c r="P70" i="1"/>
  <c r="O70" i="1"/>
  <c r="N70" i="1"/>
  <c r="M70" i="1"/>
  <c r="L70" i="1"/>
  <c r="K70" i="1"/>
  <c r="I70" i="1"/>
  <c r="H70" i="1"/>
  <c r="G70" i="1"/>
  <c r="F70" i="1"/>
  <c r="E70" i="1"/>
  <c r="D70" i="1"/>
  <c r="C70" i="1"/>
  <c r="AB69" i="1"/>
  <c r="U69" i="1"/>
  <c r="S69" i="1"/>
  <c r="P69" i="1"/>
  <c r="O69" i="1"/>
  <c r="N69" i="1"/>
  <c r="M69" i="1"/>
  <c r="L69" i="1"/>
  <c r="K69" i="1"/>
  <c r="I69" i="1"/>
  <c r="H69" i="1"/>
  <c r="G69" i="1"/>
  <c r="F69" i="1"/>
  <c r="E69" i="1"/>
  <c r="D69" i="1"/>
  <c r="C69" i="1"/>
  <c r="AB68" i="1"/>
  <c r="U68" i="1"/>
  <c r="S68" i="1"/>
  <c r="P68" i="1"/>
  <c r="O68" i="1"/>
  <c r="N68" i="1"/>
  <c r="M68" i="1"/>
  <c r="L68" i="1"/>
  <c r="K68" i="1"/>
  <c r="I68" i="1"/>
  <c r="H68" i="1"/>
  <c r="G68" i="1"/>
  <c r="F68" i="1"/>
  <c r="E68" i="1"/>
  <c r="D68" i="1"/>
  <c r="C68" i="1"/>
  <c r="AB67" i="1"/>
  <c r="U67" i="1"/>
  <c r="S67" i="1"/>
  <c r="P67" i="1"/>
  <c r="O67" i="1"/>
  <c r="N67" i="1"/>
  <c r="M67" i="1"/>
  <c r="L67" i="1"/>
  <c r="K67" i="1"/>
  <c r="I67" i="1"/>
  <c r="H67" i="1"/>
  <c r="G67" i="1"/>
  <c r="F67" i="1"/>
  <c r="E67" i="1"/>
  <c r="D67" i="1"/>
  <c r="C67" i="1"/>
  <c r="AB66" i="1"/>
  <c r="U66" i="1"/>
  <c r="S66" i="1"/>
  <c r="P66" i="1"/>
  <c r="O66" i="1"/>
  <c r="N66" i="1"/>
  <c r="M66" i="1"/>
  <c r="L66" i="1"/>
  <c r="K66" i="1"/>
  <c r="I66" i="1"/>
  <c r="H66" i="1"/>
  <c r="G66" i="1"/>
  <c r="F66" i="1"/>
  <c r="E66" i="1"/>
  <c r="D66" i="1"/>
  <c r="C66" i="1"/>
  <c r="AB65" i="1"/>
  <c r="U65" i="1"/>
  <c r="S65" i="1"/>
  <c r="P65" i="1"/>
  <c r="O65" i="1"/>
  <c r="N65" i="1"/>
  <c r="M65" i="1"/>
  <c r="L65" i="1"/>
  <c r="K65" i="1"/>
  <c r="I65" i="1"/>
  <c r="H65" i="1"/>
  <c r="G65" i="1"/>
  <c r="F65" i="1"/>
  <c r="E65" i="1"/>
  <c r="D65" i="1"/>
  <c r="C65" i="1"/>
  <c r="AB64" i="1"/>
  <c r="U64" i="1"/>
  <c r="S64" i="1"/>
  <c r="P64" i="1"/>
  <c r="O64" i="1"/>
  <c r="N64" i="1"/>
  <c r="M64" i="1"/>
  <c r="L64" i="1"/>
  <c r="K64" i="1"/>
  <c r="I64" i="1"/>
  <c r="H64" i="1"/>
  <c r="G64" i="1"/>
  <c r="F64" i="1"/>
  <c r="E64" i="1"/>
  <c r="D64" i="1"/>
  <c r="C64" i="1"/>
  <c r="AB63" i="1"/>
  <c r="U63" i="1"/>
  <c r="S63" i="1"/>
  <c r="P63" i="1"/>
  <c r="O63" i="1"/>
  <c r="N63" i="1"/>
  <c r="M63" i="1"/>
  <c r="L63" i="1"/>
  <c r="K63" i="1"/>
  <c r="I63" i="1"/>
  <c r="H63" i="1"/>
  <c r="G63" i="1"/>
  <c r="F63" i="1"/>
  <c r="E63" i="1"/>
  <c r="D63" i="1"/>
  <c r="C63" i="1"/>
  <c r="AB62" i="1"/>
  <c r="U62" i="1"/>
  <c r="S62" i="1"/>
  <c r="P62" i="1"/>
  <c r="O62" i="1"/>
  <c r="N62" i="1"/>
  <c r="M62" i="1"/>
  <c r="L62" i="1"/>
  <c r="K62" i="1"/>
  <c r="I62" i="1"/>
  <c r="H62" i="1"/>
  <c r="G62" i="1"/>
  <c r="F62" i="1"/>
  <c r="E62" i="1"/>
  <c r="D62" i="1"/>
  <c r="C62" i="1"/>
  <c r="AB61" i="1"/>
  <c r="U61" i="1"/>
  <c r="S61" i="1"/>
  <c r="P61" i="1"/>
  <c r="O61" i="1"/>
  <c r="N61" i="1"/>
  <c r="M61" i="1"/>
  <c r="L61" i="1"/>
  <c r="K61" i="1"/>
  <c r="I61" i="1"/>
  <c r="H61" i="1"/>
  <c r="G61" i="1"/>
  <c r="F61" i="1"/>
  <c r="E61" i="1"/>
  <c r="D61" i="1"/>
  <c r="C61" i="1"/>
  <c r="AB60" i="1"/>
  <c r="U60" i="1"/>
  <c r="S60" i="1"/>
  <c r="P60" i="1"/>
  <c r="O60" i="1"/>
  <c r="N60" i="1"/>
  <c r="M60" i="1"/>
  <c r="L60" i="1"/>
  <c r="K60" i="1"/>
  <c r="I60" i="1"/>
  <c r="H60" i="1"/>
  <c r="G60" i="1"/>
  <c r="F60" i="1"/>
  <c r="E60" i="1"/>
  <c r="D60" i="1"/>
  <c r="C60" i="1"/>
  <c r="AB59" i="1"/>
  <c r="U59" i="1"/>
  <c r="S59" i="1"/>
  <c r="P59" i="1"/>
  <c r="O59" i="1"/>
  <c r="N59" i="1"/>
  <c r="M59" i="1"/>
  <c r="L59" i="1"/>
  <c r="K59" i="1"/>
  <c r="I59" i="1"/>
  <c r="H59" i="1"/>
  <c r="G59" i="1"/>
  <c r="F59" i="1"/>
  <c r="E59" i="1"/>
  <c r="D59" i="1"/>
  <c r="C59" i="1"/>
  <c r="AB58" i="1"/>
  <c r="U58" i="1"/>
  <c r="S58" i="1"/>
  <c r="P58" i="1"/>
  <c r="O58" i="1"/>
  <c r="N58" i="1"/>
  <c r="M58" i="1"/>
  <c r="L58" i="1"/>
  <c r="K58" i="1"/>
  <c r="I58" i="1"/>
  <c r="H58" i="1"/>
  <c r="G58" i="1"/>
  <c r="F58" i="1"/>
  <c r="E58" i="1"/>
  <c r="D58" i="1"/>
  <c r="C58" i="1"/>
  <c r="AB57" i="1"/>
  <c r="U57" i="1"/>
  <c r="S57" i="1"/>
  <c r="P57" i="1"/>
  <c r="O57" i="1"/>
  <c r="N57" i="1"/>
  <c r="M57" i="1"/>
  <c r="L57" i="1"/>
  <c r="K57" i="1"/>
  <c r="I57" i="1"/>
  <c r="H57" i="1"/>
  <c r="G57" i="1"/>
  <c r="F57" i="1"/>
  <c r="E57" i="1"/>
  <c r="D57" i="1"/>
  <c r="C57" i="1"/>
  <c r="AB56" i="1"/>
  <c r="U56" i="1"/>
  <c r="S56" i="1"/>
  <c r="P56" i="1"/>
  <c r="O56" i="1"/>
  <c r="N56" i="1"/>
  <c r="M56" i="1"/>
  <c r="L56" i="1"/>
  <c r="K56" i="1"/>
  <c r="I56" i="1"/>
  <c r="H56" i="1"/>
  <c r="G56" i="1"/>
  <c r="F56" i="1"/>
  <c r="E56" i="1"/>
  <c r="D56" i="1"/>
  <c r="C56" i="1"/>
  <c r="AB55" i="1"/>
  <c r="U55" i="1"/>
  <c r="S55" i="1"/>
  <c r="P55" i="1"/>
  <c r="O55" i="1"/>
  <c r="N55" i="1"/>
  <c r="M55" i="1"/>
  <c r="L55" i="1"/>
  <c r="K55" i="1"/>
  <c r="I55" i="1"/>
  <c r="H55" i="1"/>
  <c r="G55" i="1"/>
  <c r="F55" i="1"/>
  <c r="E55" i="1"/>
  <c r="D55" i="1"/>
  <c r="C55" i="1"/>
  <c r="AB54" i="1"/>
  <c r="U54" i="1"/>
  <c r="S54" i="1"/>
  <c r="P54" i="1"/>
  <c r="O54" i="1"/>
  <c r="N54" i="1"/>
  <c r="M54" i="1"/>
  <c r="L54" i="1"/>
  <c r="K54" i="1"/>
  <c r="I54" i="1"/>
  <c r="H54" i="1"/>
  <c r="G54" i="1"/>
  <c r="F54" i="1"/>
  <c r="E54" i="1"/>
  <c r="D54" i="1"/>
  <c r="C54" i="1"/>
  <c r="AB53" i="1"/>
  <c r="U53" i="1"/>
  <c r="S53" i="1"/>
  <c r="P53" i="1"/>
  <c r="O53" i="1"/>
  <c r="N53" i="1"/>
  <c r="M53" i="1"/>
  <c r="L53" i="1"/>
  <c r="K53" i="1"/>
  <c r="I53" i="1"/>
  <c r="H53" i="1"/>
  <c r="G53" i="1"/>
  <c r="F53" i="1"/>
  <c r="E53" i="1"/>
  <c r="D53" i="1"/>
  <c r="C53" i="1"/>
  <c r="AB52" i="1"/>
  <c r="U52" i="1"/>
  <c r="S52" i="1"/>
  <c r="P52" i="1"/>
  <c r="O52" i="1"/>
  <c r="N52" i="1"/>
  <c r="M52" i="1"/>
  <c r="L52" i="1"/>
  <c r="K52" i="1"/>
  <c r="I52" i="1"/>
  <c r="H52" i="1"/>
  <c r="G52" i="1"/>
  <c r="F52" i="1"/>
  <c r="E52" i="1"/>
  <c r="D52" i="1"/>
  <c r="C52" i="1"/>
  <c r="AB51" i="1"/>
  <c r="U51" i="1"/>
  <c r="S51" i="1"/>
  <c r="P51" i="1"/>
  <c r="O51" i="1"/>
  <c r="N51" i="1"/>
  <c r="M51" i="1"/>
  <c r="L51" i="1"/>
  <c r="K51" i="1"/>
  <c r="I51" i="1"/>
  <c r="H51" i="1"/>
  <c r="G51" i="1"/>
  <c r="F51" i="1"/>
  <c r="E51" i="1"/>
  <c r="D51" i="1"/>
  <c r="C51" i="1"/>
  <c r="AB50" i="1"/>
  <c r="U50" i="1"/>
  <c r="S50" i="1"/>
  <c r="P50" i="1"/>
  <c r="O50" i="1"/>
  <c r="N50" i="1"/>
  <c r="M50" i="1"/>
  <c r="L50" i="1"/>
  <c r="K50" i="1"/>
  <c r="I50" i="1"/>
  <c r="H50" i="1"/>
  <c r="G50" i="1"/>
  <c r="F50" i="1"/>
  <c r="E50" i="1"/>
  <c r="D50" i="1"/>
  <c r="C50" i="1"/>
  <c r="AB49" i="1"/>
  <c r="U49" i="1"/>
  <c r="S49" i="1"/>
  <c r="P49" i="1"/>
  <c r="O49" i="1"/>
  <c r="N49" i="1"/>
  <c r="M49" i="1"/>
  <c r="L49" i="1"/>
  <c r="K49" i="1"/>
  <c r="I49" i="1"/>
  <c r="H49" i="1"/>
  <c r="G49" i="1"/>
  <c r="F49" i="1"/>
  <c r="E49" i="1"/>
  <c r="D49" i="1"/>
  <c r="C49" i="1"/>
  <c r="AB48" i="1"/>
  <c r="U48" i="1"/>
  <c r="S48" i="1"/>
  <c r="P48" i="1"/>
  <c r="O48" i="1"/>
  <c r="N48" i="1"/>
  <c r="M48" i="1"/>
  <c r="L48" i="1"/>
  <c r="K48" i="1"/>
  <c r="I48" i="1"/>
  <c r="H48" i="1"/>
  <c r="G48" i="1"/>
  <c r="F48" i="1"/>
  <c r="E48" i="1"/>
  <c r="D48" i="1"/>
  <c r="C48" i="1"/>
  <c r="AB47" i="1"/>
  <c r="U47" i="1"/>
  <c r="S47" i="1"/>
  <c r="P47" i="1"/>
  <c r="O47" i="1"/>
  <c r="N47" i="1"/>
  <c r="M47" i="1"/>
  <c r="L47" i="1"/>
  <c r="K47" i="1"/>
  <c r="I47" i="1"/>
  <c r="H47" i="1"/>
  <c r="G47" i="1"/>
  <c r="F47" i="1"/>
  <c r="E47" i="1"/>
  <c r="D47" i="1"/>
  <c r="C47" i="1"/>
  <c r="AB46" i="1"/>
  <c r="U46" i="1"/>
  <c r="S46" i="1"/>
  <c r="P46" i="1"/>
  <c r="O46" i="1"/>
  <c r="N46" i="1"/>
  <c r="M46" i="1"/>
  <c r="L46" i="1"/>
  <c r="K46" i="1"/>
  <c r="I46" i="1"/>
  <c r="H46" i="1"/>
  <c r="G46" i="1"/>
  <c r="F46" i="1"/>
  <c r="E46" i="1"/>
  <c r="D46" i="1"/>
  <c r="C46" i="1"/>
  <c r="AB45" i="1"/>
  <c r="U45" i="1"/>
  <c r="S45" i="1"/>
  <c r="P45" i="1"/>
  <c r="O45" i="1"/>
  <c r="N45" i="1"/>
  <c r="M45" i="1"/>
  <c r="L45" i="1"/>
  <c r="K45" i="1"/>
  <c r="I45" i="1"/>
  <c r="H45" i="1"/>
  <c r="G45" i="1"/>
  <c r="F45" i="1"/>
  <c r="E45" i="1"/>
  <c r="D45" i="1"/>
  <c r="C45" i="1"/>
  <c r="AB44" i="1"/>
  <c r="U44" i="1"/>
  <c r="S44" i="1"/>
  <c r="P44" i="1"/>
  <c r="O44" i="1"/>
  <c r="N44" i="1"/>
  <c r="M44" i="1"/>
  <c r="L44" i="1"/>
  <c r="K44" i="1"/>
  <c r="I44" i="1"/>
  <c r="H44" i="1"/>
  <c r="G44" i="1"/>
  <c r="F44" i="1"/>
  <c r="E44" i="1"/>
  <c r="D44" i="1"/>
  <c r="C44" i="1"/>
  <c r="AB43" i="1"/>
  <c r="U43" i="1"/>
  <c r="S43" i="1"/>
  <c r="P43" i="1"/>
  <c r="O43" i="1"/>
  <c r="N43" i="1"/>
  <c r="M43" i="1"/>
  <c r="L43" i="1"/>
  <c r="K43" i="1"/>
  <c r="I43" i="1"/>
  <c r="H43" i="1"/>
  <c r="G43" i="1"/>
  <c r="F43" i="1"/>
  <c r="E43" i="1"/>
  <c r="D43" i="1"/>
  <c r="C43" i="1"/>
  <c r="AB42" i="1"/>
  <c r="U42" i="1"/>
  <c r="S42" i="1"/>
  <c r="P42" i="1"/>
  <c r="O42" i="1"/>
  <c r="N42" i="1"/>
  <c r="M42" i="1"/>
  <c r="L42" i="1"/>
  <c r="K42" i="1"/>
  <c r="I42" i="1"/>
  <c r="H42" i="1"/>
  <c r="G42" i="1"/>
  <c r="F42" i="1"/>
  <c r="E42" i="1"/>
  <c r="D42" i="1"/>
  <c r="C42" i="1"/>
  <c r="AB41" i="1"/>
  <c r="U41" i="1"/>
  <c r="S41" i="1"/>
  <c r="P41" i="1"/>
  <c r="O41" i="1"/>
  <c r="N41" i="1"/>
  <c r="M41" i="1"/>
  <c r="L41" i="1"/>
  <c r="K41" i="1"/>
  <c r="I41" i="1"/>
  <c r="H41" i="1"/>
  <c r="G41" i="1"/>
  <c r="F41" i="1"/>
  <c r="E41" i="1"/>
  <c r="D41" i="1"/>
  <c r="C41" i="1"/>
  <c r="AB40" i="1"/>
  <c r="U40" i="1"/>
  <c r="S40" i="1"/>
  <c r="P40" i="1"/>
  <c r="O40" i="1"/>
  <c r="N40" i="1"/>
  <c r="M40" i="1"/>
  <c r="L40" i="1"/>
  <c r="K40" i="1"/>
  <c r="I40" i="1"/>
  <c r="H40" i="1"/>
  <c r="G40" i="1"/>
  <c r="F40" i="1"/>
  <c r="E40" i="1"/>
  <c r="D40" i="1"/>
  <c r="C40" i="1"/>
  <c r="AB39" i="1"/>
  <c r="U39" i="1"/>
  <c r="S39" i="1"/>
  <c r="P39" i="1"/>
  <c r="O39" i="1"/>
  <c r="N39" i="1"/>
  <c r="M39" i="1"/>
  <c r="L39" i="1"/>
  <c r="K39" i="1"/>
  <c r="I39" i="1"/>
  <c r="H39" i="1"/>
  <c r="G39" i="1"/>
  <c r="F39" i="1"/>
  <c r="E39" i="1"/>
  <c r="D39" i="1"/>
  <c r="C39" i="1"/>
  <c r="AB38" i="1"/>
  <c r="U38" i="1"/>
  <c r="S38" i="1"/>
  <c r="P38" i="1"/>
  <c r="O38" i="1"/>
  <c r="N38" i="1"/>
  <c r="M38" i="1"/>
  <c r="L38" i="1"/>
  <c r="K38" i="1"/>
  <c r="I38" i="1"/>
  <c r="H38" i="1"/>
  <c r="G38" i="1"/>
  <c r="F38" i="1"/>
  <c r="E38" i="1"/>
  <c r="D38" i="1"/>
  <c r="C38" i="1"/>
  <c r="AB37" i="1"/>
  <c r="U37" i="1"/>
  <c r="S37" i="1"/>
  <c r="P37" i="1"/>
  <c r="O37" i="1"/>
  <c r="N37" i="1"/>
  <c r="M37" i="1"/>
  <c r="L37" i="1"/>
  <c r="K37" i="1"/>
  <c r="I37" i="1"/>
  <c r="H37" i="1"/>
  <c r="G37" i="1"/>
  <c r="F37" i="1"/>
  <c r="E37" i="1"/>
  <c r="D37" i="1"/>
  <c r="C37" i="1"/>
  <c r="AB36" i="1"/>
  <c r="U36" i="1"/>
  <c r="S36" i="1"/>
  <c r="P36" i="1"/>
  <c r="O36" i="1"/>
  <c r="N36" i="1"/>
  <c r="M36" i="1"/>
  <c r="L36" i="1"/>
  <c r="K36" i="1"/>
  <c r="I36" i="1"/>
  <c r="H36" i="1"/>
  <c r="G36" i="1"/>
  <c r="F36" i="1"/>
  <c r="E36" i="1"/>
  <c r="D36" i="1"/>
  <c r="C36" i="1"/>
  <c r="AB35" i="1"/>
  <c r="U35" i="1"/>
  <c r="S35" i="1"/>
  <c r="P35" i="1"/>
  <c r="O35" i="1"/>
  <c r="N35" i="1"/>
  <c r="M35" i="1"/>
  <c r="L35" i="1"/>
  <c r="K35" i="1"/>
  <c r="I35" i="1"/>
  <c r="H35" i="1"/>
  <c r="G35" i="1"/>
  <c r="F35" i="1"/>
  <c r="E35" i="1"/>
  <c r="D35" i="1"/>
  <c r="C35" i="1"/>
  <c r="AB34" i="1"/>
  <c r="U34" i="1"/>
  <c r="S34" i="1"/>
  <c r="P34" i="1"/>
  <c r="O34" i="1"/>
  <c r="N34" i="1"/>
  <c r="M34" i="1"/>
  <c r="L34" i="1"/>
  <c r="K34" i="1"/>
  <c r="I34" i="1"/>
  <c r="H34" i="1"/>
  <c r="G34" i="1"/>
  <c r="F34" i="1"/>
  <c r="E34" i="1"/>
  <c r="D34" i="1"/>
  <c r="C34" i="1"/>
  <c r="AB33" i="1"/>
  <c r="U33" i="1"/>
  <c r="S33" i="1"/>
  <c r="P33" i="1"/>
  <c r="O33" i="1"/>
  <c r="N33" i="1"/>
  <c r="M33" i="1"/>
  <c r="L33" i="1"/>
  <c r="K33" i="1"/>
  <c r="I33" i="1"/>
  <c r="H33" i="1"/>
  <c r="G33" i="1"/>
  <c r="F33" i="1"/>
  <c r="E33" i="1"/>
  <c r="D33" i="1"/>
  <c r="C33" i="1"/>
  <c r="AB32" i="1"/>
  <c r="U32" i="1"/>
  <c r="S32" i="1"/>
  <c r="P32" i="1"/>
  <c r="O32" i="1"/>
  <c r="N32" i="1"/>
  <c r="M32" i="1"/>
  <c r="L32" i="1"/>
  <c r="K32" i="1"/>
  <c r="I32" i="1"/>
  <c r="H32" i="1"/>
  <c r="G32" i="1"/>
  <c r="F32" i="1"/>
  <c r="E32" i="1"/>
  <c r="D32" i="1"/>
  <c r="C32" i="1"/>
  <c r="AB31" i="1"/>
  <c r="U31" i="1"/>
  <c r="S31" i="1"/>
  <c r="P31" i="1"/>
  <c r="O31" i="1"/>
  <c r="N31" i="1"/>
  <c r="M31" i="1"/>
  <c r="L31" i="1"/>
  <c r="K31" i="1"/>
  <c r="I31" i="1"/>
  <c r="H31" i="1"/>
  <c r="G31" i="1"/>
  <c r="F31" i="1"/>
  <c r="E31" i="1"/>
  <c r="D31" i="1"/>
  <c r="C31" i="1"/>
  <c r="AB30" i="1"/>
  <c r="U30" i="1"/>
  <c r="S30" i="1"/>
  <c r="P30" i="1"/>
  <c r="O30" i="1"/>
  <c r="N30" i="1"/>
  <c r="M30" i="1"/>
  <c r="L30" i="1"/>
  <c r="K30" i="1"/>
  <c r="I30" i="1"/>
  <c r="H30" i="1"/>
  <c r="G30" i="1"/>
  <c r="F30" i="1"/>
  <c r="E30" i="1"/>
  <c r="D30" i="1"/>
  <c r="C30" i="1"/>
  <c r="AB29" i="1"/>
  <c r="U29" i="1"/>
  <c r="S29" i="1"/>
  <c r="P29" i="1"/>
  <c r="O29" i="1"/>
  <c r="N29" i="1"/>
  <c r="M29" i="1"/>
  <c r="L29" i="1"/>
  <c r="K29" i="1"/>
  <c r="I29" i="1"/>
  <c r="H29" i="1"/>
  <c r="G29" i="1"/>
  <c r="F29" i="1"/>
  <c r="E29" i="1"/>
  <c r="D29" i="1"/>
  <c r="C29" i="1"/>
  <c r="AB28" i="1"/>
  <c r="U28" i="1"/>
  <c r="S28" i="1"/>
  <c r="P28" i="1"/>
  <c r="O28" i="1"/>
  <c r="N28" i="1"/>
  <c r="M28" i="1"/>
  <c r="L28" i="1"/>
  <c r="K28" i="1"/>
  <c r="I28" i="1"/>
  <c r="H28" i="1"/>
  <c r="G28" i="1"/>
  <c r="F28" i="1"/>
  <c r="E28" i="1"/>
  <c r="D28" i="1"/>
  <c r="C28" i="1"/>
  <c r="AB27" i="1"/>
  <c r="U27" i="1"/>
  <c r="S27" i="1"/>
  <c r="P27" i="1"/>
  <c r="O27" i="1"/>
  <c r="N27" i="1"/>
  <c r="M27" i="1"/>
  <c r="L27" i="1"/>
  <c r="K27" i="1"/>
  <c r="I27" i="1"/>
  <c r="H27" i="1"/>
  <c r="G27" i="1"/>
  <c r="F27" i="1"/>
  <c r="E27" i="1"/>
  <c r="D27" i="1"/>
  <c r="C27" i="1"/>
  <c r="AB26" i="1"/>
  <c r="U26" i="1"/>
  <c r="S26" i="1"/>
  <c r="P26" i="1"/>
  <c r="O26" i="1"/>
  <c r="N26" i="1"/>
  <c r="M26" i="1"/>
  <c r="L26" i="1"/>
  <c r="K26" i="1"/>
  <c r="I26" i="1"/>
  <c r="H26" i="1"/>
  <c r="G26" i="1"/>
  <c r="F26" i="1"/>
  <c r="E26" i="1"/>
  <c r="D26" i="1"/>
  <c r="C26" i="1"/>
  <c r="AB25" i="1"/>
  <c r="U25" i="1"/>
  <c r="S25" i="1"/>
  <c r="P25" i="1"/>
  <c r="O25" i="1"/>
  <c r="N25" i="1"/>
  <c r="M25" i="1"/>
  <c r="L25" i="1"/>
  <c r="K25" i="1"/>
  <c r="I25" i="1"/>
  <c r="H25" i="1"/>
  <c r="G25" i="1"/>
  <c r="F25" i="1"/>
  <c r="E25" i="1"/>
  <c r="D25" i="1"/>
  <c r="C25" i="1"/>
  <c r="AB24" i="1"/>
  <c r="U24" i="1"/>
  <c r="S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  <c r="AB23" i="1"/>
  <c r="U23" i="1"/>
  <c r="S23" i="1"/>
  <c r="P23" i="1"/>
  <c r="O23" i="1"/>
  <c r="N23" i="1"/>
  <c r="M23" i="1"/>
  <c r="L23" i="1"/>
  <c r="K23" i="1"/>
  <c r="I23" i="1"/>
  <c r="H23" i="1"/>
  <c r="G23" i="1"/>
  <c r="F23" i="1"/>
  <c r="E23" i="1"/>
  <c r="D23" i="1"/>
  <c r="C23" i="1"/>
  <c r="AB22" i="1"/>
  <c r="U22" i="1"/>
  <c r="S22" i="1"/>
  <c r="P22" i="1"/>
  <c r="O22" i="1"/>
  <c r="N22" i="1"/>
  <c r="M22" i="1"/>
  <c r="L22" i="1"/>
  <c r="K22" i="1"/>
  <c r="I22" i="1"/>
  <c r="H22" i="1"/>
  <c r="G22" i="1"/>
  <c r="F22" i="1"/>
  <c r="E22" i="1"/>
  <c r="D22" i="1"/>
  <c r="C22" i="1"/>
  <c r="AB21" i="1"/>
  <c r="U21" i="1"/>
  <c r="S21" i="1"/>
  <c r="P21" i="1"/>
  <c r="O21" i="1"/>
  <c r="N21" i="1"/>
  <c r="M21" i="1"/>
  <c r="L21" i="1"/>
  <c r="K21" i="1"/>
  <c r="I21" i="1"/>
  <c r="H21" i="1"/>
  <c r="G21" i="1"/>
  <c r="F21" i="1"/>
  <c r="E21" i="1"/>
  <c r="D21" i="1"/>
  <c r="C21" i="1"/>
  <c r="AB20" i="1"/>
  <c r="U20" i="1"/>
  <c r="S20" i="1"/>
  <c r="P20" i="1"/>
  <c r="O20" i="1"/>
  <c r="N20" i="1"/>
  <c r="M20" i="1"/>
  <c r="L20" i="1"/>
  <c r="K20" i="1"/>
  <c r="I20" i="1"/>
  <c r="H20" i="1"/>
  <c r="G20" i="1"/>
  <c r="F20" i="1"/>
  <c r="E20" i="1"/>
  <c r="D20" i="1"/>
  <c r="C20" i="1"/>
  <c r="AB19" i="1"/>
  <c r="U19" i="1"/>
  <c r="S19" i="1"/>
  <c r="P19" i="1"/>
  <c r="O19" i="1"/>
  <c r="N19" i="1"/>
  <c r="M19" i="1"/>
  <c r="L19" i="1"/>
  <c r="K19" i="1"/>
  <c r="I19" i="1"/>
  <c r="H19" i="1"/>
  <c r="G19" i="1"/>
  <c r="F19" i="1"/>
  <c r="E19" i="1"/>
  <c r="D19" i="1"/>
  <c r="C19" i="1"/>
  <c r="AB18" i="1"/>
  <c r="U18" i="1"/>
  <c r="S18" i="1"/>
  <c r="P18" i="1"/>
  <c r="O18" i="1"/>
  <c r="N18" i="1"/>
  <c r="M18" i="1"/>
  <c r="L18" i="1"/>
  <c r="K18" i="1"/>
  <c r="I18" i="1"/>
  <c r="H18" i="1"/>
  <c r="G18" i="1"/>
  <c r="F18" i="1"/>
  <c r="E18" i="1"/>
  <c r="D18" i="1"/>
  <c r="C18" i="1"/>
  <c r="AB17" i="1"/>
  <c r="U17" i="1"/>
  <c r="S17" i="1"/>
  <c r="P17" i="1"/>
  <c r="O17" i="1"/>
  <c r="N17" i="1"/>
  <c r="M17" i="1"/>
  <c r="L17" i="1"/>
  <c r="K17" i="1"/>
  <c r="I17" i="1"/>
  <c r="H17" i="1"/>
  <c r="G17" i="1"/>
  <c r="F17" i="1"/>
  <c r="E17" i="1"/>
  <c r="D17" i="1"/>
  <c r="C17" i="1"/>
  <c r="AB16" i="1"/>
  <c r="U16" i="1"/>
  <c r="S16" i="1"/>
  <c r="P16" i="1"/>
  <c r="O16" i="1"/>
  <c r="N16" i="1"/>
  <c r="M16" i="1"/>
  <c r="L16" i="1"/>
  <c r="K16" i="1"/>
  <c r="I16" i="1"/>
  <c r="H16" i="1"/>
  <c r="G16" i="1"/>
  <c r="F16" i="1"/>
  <c r="E16" i="1"/>
  <c r="D16" i="1"/>
  <c r="C16" i="1"/>
  <c r="AB15" i="1"/>
  <c r="U15" i="1"/>
  <c r="S15" i="1"/>
  <c r="P15" i="1"/>
  <c r="O15" i="1"/>
  <c r="N15" i="1"/>
  <c r="M15" i="1"/>
  <c r="L15" i="1"/>
  <c r="K15" i="1"/>
  <c r="I15" i="1"/>
  <c r="H15" i="1"/>
  <c r="G15" i="1"/>
  <c r="F15" i="1"/>
  <c r="E15" i="1"/>
  <c r="D15" i="1"/>
  <c r="C15" i="1"/>
  <c r="AB14" i="1"/>
  <c r="U14" i="1"/>
  <c r="S14" i="1"/>
  <c r="P14" i="1"/>
  <c r="O14" i="1"/>
  <c r="N14" i="1"/>
  <c r="M14" i="1"/>
  <c r="L14" i="1"/>
  <c r="K14" i="1"/>
  <c r="I14" i="1"/>
  <c r="H14" i="1"/>
  <c r="G14" i="1"/>
  <c r="F14" i="1"/>
  <c r="E14" i="1"/>
  <c r="D14" i="1"/>
  <c r="C14" i="1"/>
  <c r="AB13" i="1"/>
  <c r="U13" i="1"/>
  <c r="S13" i="1"/>
  <c r="P13" i="1"/>
  <c r="O13" i="1"/>
  <c r="N13" i="1"/>
  <c r="M13" i="1"/>
  <c r="L13" i="1"/>
  <c r="K13" i="1"/>
  <c r="I13" i="1"/>
  <c r="H13" i="1"/>
  <c r="G13" i="1"/>
  <c r="F13" i="1"/>
  <c r="E13" i="1"/>
  <c r="D13" i="1"/>
  <c r="C13" i="1"/>
  <c r="AB12" i="1"/>
  <c r="U12" i="1"/>
  <c r="S12" i="1"/>
  <c r="P12" i="1"/>
  <c r="O12" i="1"/>
  <c r="N12" i="1"/>
  <c r="M12" i="1"/>
  <c r="L12" i="1"/>
  <c r="K12" i="1"/>
  <c r="I12" i="1"/>
  <c r="H12" i="1"/>
  <c r="G12" i="1"/>
  <c r="F12" i="1"/>
  <c r="E12" i="1"/>
  <c r="D12" i="1"/>
  <c r="C12" i="1"/>
  <c r="AB11" i="1"/>
  <c r="U11" i="1"/>
  <c r="S11" i="1"/>
  <c r="P11" i="1"/>
  <c r="O11" i="1"/>
  <c r="N11" i="1"/>
  <c r="M11" i="1"/>
  <c r="L11" i="1"/>
  <c r="K11" i="1"/>
  <c r="I11" i="1"/>
  <c r="H11" i="1"/>
  <c r="G11" i="1"/>
  <c r="F11" i="1"/>
  <c r="E11" i="1"/>
  <c r="D11" i="1"/>
  <c r="C11" i="1"/>
  <c r="AB10" i="1"/>
  <c r="U10" i="1"/>
  <c r="S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AB9" i="1"/>
  <c r="U9" i="1"/>
  <c r="S9" i="1"/>
  <c r="P9" i="1"/>
  <c r="O9" i="1"/>
  <c r="N9" i="1"/>
  <c r="M9" i="1"/>
  <c r="L9" i="1"/>
  <c r="K9" i="1"/>
  <c r="I9" i="1"/>
  <c r="H9" i="1"/>
  <c r="G9" i="1"/>
  <c r="F9" i="1"/>
  <c r="E9" i="1"/>
  <c r="D9" i="1"/>
  <c r="C9" i="1"/>
  <c r="AB8" i="1"/>
  <c r="U8" i="1"/>
  <c r="S8" i="1"/>
  <c r="P8" i="1"/>
  <c r="O8" i="1"/>
  <c r="N8" i="1"/>
  <c r="M8" i="1"/>
  <c r="L8" i="1"/>
  <c r="K8" i="1"/>
  <c r="I8" i="1"/>
  <c r="H8" i="1"/>
  <c r="G8" i="1"/>
  <c r="F8" i="1"/>
  <c r="E8" i="1"/>
  <c r="D8" i="1"/>
  <c r="C8" i="1"/>
  <c r="AB7" i="1"/>
  <c r="U7" i="1"/>
  <c r="S7" i="1"/>
  <c r="P7" i="1"/>
  <c r="O7" i="1"/>
  <c r="N7" i="1"/>
  <c r="M7" i="1"/>
  <c r="L7" i="1"/>
  <c r="K7" i="1"/>
  <c r="I7" i="1"/>
  <c r="H7" i="1"/>
  <c r="G7" i="1"/>
  <c r="F7" i="1"/>
  <c r="E7" i="1"/>
  <c r="D7" i="1"/>
  <c r="C7" i="1"/>
  <c r="AB6" i="1"/>
  <c r="U6" i="1"/>
  <c r="S6" i="1"/>
  <c r="P6" i="1"/>
  <c r="O6" i="1"/>
  <c r="N6" i="1"/>
  <c r="M6" i="1"/>
  <c r="L6" i="1"/>
  <c r="K6" i="1"/>
  <c r="I6" i="1"/>
  <c r="H6" i="1"/>
  <c r="G6" i="1"/>
  <c r="F6" i="1"/>
  <c r="E6" i="1"/>
  <c r="D6" i="1"/>
  <c r="C6" i="1"/>
  <c r="AB5" i="1"/>
  <c r="U5" i="1"/>
  <c r="S5" i="1"/>
  <c r="P5" i="1"/>
  <c r="O5" i="1"/>
  <c r="N5" i="1"/>
  <c r="M5" i="1"/>
  <c r="L5" i="1"/>
  <c r="K5" i="1"/>
  <c r="I5" i="1"/>
  <c r="H5" i="1"/>
  <c r="G5" i="1"/>
  <c r="F5" i="1"/>
  <c r="E5" i="1"/>
  <c r="D5" i="1"/>
  <c r="C5" i="1"/>
  <c r="AB4" i="1"/>
  <c r="U4" i="1"/>
  <c r="S4" i="1"/>
  <c r="P4" i="1"/>
  <c r="O4" i="1"/>
  <c r="N4" i="1"/>
  <c r="M4" i="1"/>
  <c r="L4" i="1"/>
  <c r="K4" i="1"/>
  <c r="I4" i="1"/>
  <c r="H4" i="1"/>
  <c r="G4" i="1"/>
  <c r="F4" i="1"/>
  <c r="E4" i="1"/>
  <c r="D4" i="1"/>
  <c r="C4" i="1"/>
  <c r="AB3" i="1"/>
  <c r="U3" i="1"/>
  <c r="S3" i="1"/>
  <c r="P3" i="1"/>
  <c r="O3" i="1"/>
  <c r="N3" i="1"/>
  <c r="M3" i="1"/>
  <c r="L3" i="1"/>
  <c r="K3" i="1"/>
  <c r="I3" i="1"/>
  <c r="H3" i="1"/>
  <c r="G3" i="1"/>
  <c r="F3" i="1"/>
  <c r="E3" i="1"/>
  <c r="D3" i="1"/>
  <c r="C3" i="1"/>
  <c r="AB2" i="1"/>
  <c r="U2" i="1"/>
  <c r="S2" i="1"/>
  <c r="P2" i="1"/>
  <c r="O2" i="1"/>
  <c r="N2" i="1"/>
  <c r="M2" i="1"/>
  <c r="L2" i="1"/>
  <c r="K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<sst xmlns="http://schemas.openxmlformats.org/spreadsheetml/2006/main" count="43" uniqueCount="35">
  <si>
    <t>Embarque DHL</t>
  </si>
  <si>
    <t>Orden</t>
  </si>
  <si>
    <t>IDOrigen</t>
  </si>
  <si>
    <t>RFCRemitente2</t>
  </si>
  <si>
    <t>Calle</t>
  </si>
  <si>
    <t>Municipio</t>
  </si>
  <si>
    <t>Estado</t>
  </si>
  <si>
    <t>Pais</t>
  </si>
  <si>
    <t>CodigoPostal</t>
  </si>
  <si>
    <t>IDDestino</t>
  </si>
  <si>
    <t>RFCDestinatario2</t>
  </si>
  <si>
    <t>Calle2</t>
  </si>
  <si>
    <t>Municipio3</t>
  </si>
  <si>
    <t>Estado4</t>
  </si>
  <si>
    <t>Pais5</t>
  </si>
  <si>
    <t>CodigoPostal6</t>
  </si>
  <si>
    <t>PesoNetoTotal</t>
  </si>
  <si>
    <t>NumTotalMercancias</t>
  </si>
  <si>
    <t>BienesTransp</t>
  </si>
  <si>
    <t>Descripción</t>
  </si>
  <si>
    <t>ClaveUnidad</t>
  </si>
  <si>
    <t>CveMaterialPeligroso</t>
  </si>
  <si>
    <t>Embalaje</t>
  </si>
  <si>
    <t>DescripEmbalaje</t>
  </si>
  <si>
    <t>ValorMercancia</t>
  </si>
  <si>
    <t>FraccionArancelaria</t>
  </si>
  <si>
    <t>UUIDComercioExt</t>
  </si>
  <si>
    <t>Total KM Ruta</t>
  </si>
  <si>
    <t>66-I</t>
  </si>
  <si>
    <t>DE-005616</t>
  </si>
  <si>
    <t>EMBALAJE(560613)</t>
  </si>
  <si>
    <t>EMBALAJE(561159)</t>
  </si>
  <si>
    <t>EMBALAJE(561184)</t>
  </si>
  <si>
    <t>EMBALAJE(561612)</t>
  </si>
  <si>
    <t>EMBALAJE(561680)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</si>
</sst>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2" borderId="0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hidden="1"/>
    </xf>
    <xf numFmtId="0" fontId="1" fillId="2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Protection="1">
      <protection hidden="1"/>
    </xf>
    <xf numFmtId="0" fontId="1" fillId="4" borderId="0" xfId="0" applyFont="1" applyFill="1" applyBorder="1" applyProtection="1">
      <protection hidden="1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Protection="1">
      <protection locked="0"/>
    </xf>
    <xf numFmtId="0" fontId="1" fillId="4" borderId="0" xfId="1" quotePrefix="1" applyNumberFormat="1" applyFont="1" applyFill="1" applyBorder="1" applyAlignment="1" applyProtection="1">
      <alignment horizontal="center" vertical="center" wrapText="1"/>
      <protection locked="0"/>
    </xf>
    <xf numFmtId="0" fontId="1" fillId="4" borderId="0" xfId="1" quotePrefix="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Protection="1">
      <protection locked="0"/>
    </xf>
    <xf numFmtId="0" fontId="1" fillId="4" borderId="0" xfId="0" applyNumberFormat="1" applyFont="1" applyFill="1" applyBorder="1" applyProtection="1"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4" borderId="0" xfId="0" applyNumberFormat="1" applyFont="1" applyFill="1" applyProtection="1">
      <protection hidden="1"/>
    </xf>
    <xf numFmtId="0" fontId="1" fillId="0" borderId="0" xfId="0" applyNumberFormat="1" applyFont="1" applyFill="1" applyProtection="1">
      <protection hidden="1"/>
    </xf>
    <xf numFmtId="0" fontId="1" fillId="0" borderId="0" xfId="0" applyFont="1" applyFill="1" applyProtection="1">
      <protection hidden="1"/>
    </xf>
    <xf numFmtId="0" fontId="1" fillId="4" borderId="0" xfId="0" applyFont="1" applyFill="1" applyProtection="1">
      <protection hidden="1"/>
    </xf>
    <xf numFmtId="0" fontId="1" fillId="4" borderId="0" xfId="0" applyFont="1" applyFill="1" applyAlignment="1" applyProtection="1">
      <alignment horizontal="center"/>
      <protection hidden="1"/>
    </xf>
    <xf numFmtId="0" fontId="1" fillId="4" borderId="0" xfId="0" applyFont="1" applyFill="1" applyProtection="1">
      <protection locked="0"/>
    </xf>
    <xf numFmtId="0" fontId="1" fillId="4" borderId="0" xfId="0" applyNumberFormat="1" applyFont="1" applyFill="1" applyProtection="1">
      <protection locked="0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Normal 2 2" xfId="1"/>
  </cellStyles>
  <dxfs count="32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fgColor rgb="FF000000"/>
          <bgColor rgb="FFFFFFFF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00000"/>
        </patternFill>
      </fill>
      <alignment horizontal="general" textRotation="0" wrapText="1" indent="0" justifyLastLine="0" shrinkToFit="0" readingOrder="0"/>
      <protection locked="0" hidden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perep/Documents/CFDI/VW/Catalogos%20VW/Cat&#225;logo%20VW%20Complemento%20CP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t.gob.mx/Users/FUAB771H/AppData/Local/Microsoft/Windows/Temporary%20Internet%20Files/Content.Outlook/7X7O0N0A/FORMATO%20DE%20CFDI%20%201108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De parte"/>
      <sheetName val="Proveedores"/>
      <sheetName val="Template IN"/>
      <sheetName val="INFORMACION DE LA CARGA MAT"/>
      <sheetName val="PARTE"/>
      <sheetName val="Template OUT"/>
      <sheetName val="EMBALAJE OUT"/>
      <sheetName val="PESOS VW"/>
      <sheetName val="PESOS"/>
    </sheetNames>
    <sheetDataSet>
      <sheetData sheetId="0"/>
      <sheetData sheetId="1">
        <row r="1">
          <cell r="B1" t="str">
            <v>DESTINO</v>
          </cell>
          <cell r="C1" t="str">
            <v>ID Proveedor</v>
          </cell>
          <cell r="D1" t="str">
            <v>Nombre Proveedor</v>
          </cell>
          <cell r="E1" t="str">
            <v>RFC</v>
          </cell>
          <cell r="F1" t="str">
            <v>Calle</v>
          </cell>
          <cell r="G1" t="str">
            <v>Número</v>
          </cell>
          <cell r="H1" t="str">
            <v>Código Postal  (Catálogo SAT)</v>
          </cell>
          <cell r="I1" t="str">
            <v>Colonia (catálogo SAT)</v>
          </cell>
          <cell r="J1" t="str">
            <v>Municipio (catálogo SAT)</v>
          </cell>
          <cell r="K1" t="str">
            <v>Localidad (catálogo SAT)</v>
          </cell>
          <cell r="L1" t="str">
            <v>Cod_ Edo</v>
          </cell>
          <cell r="M1" t="str">
            <v>PAIS</v>
          </cell>
          <cell r="N1" t="str">
            <v>KMS IN</v>
          </cell>
          <cell r="O1" t="str">
            <v>KMS OUT</v>
          </cell>
          <cell r="P1" t="str">
            <v>dest</v>
          </cell>
          <cell r="Q1" t="str">
            <v>rfc vw</v>
          </cell>
          <cell r="R1" t="str">
            <v>di</v>
          </cell>
          <cell r="S1" t="str">
            <v>mun</v>
          </cell>
          <cell r="T1" t="str">
            <v>es</v>
          </cell>
          <cell r="U1" t="str">
            <v>pa</v>
          </cell>
          <cell r="V1" t="str">
            <v>cp</v>
          </cell>
          <cell r="W1" t="str">
            <v>cod</v>
          </cell>
          <cell r="X1" t="str">
            <v>or</v>
          </cell>
          <cell r="Y1" t="str">
            <v>cod embajale</v>
          </cell>
        </row>
        <row r="2">
          <cell r="B2" t="str">
            <v>DE-000328</v>
          </cell>
          <cell r="C2">
            <v>6001000328</v>
          </cell>
          <cell r="D2" t="str">
            <v>3M MEXICO</v>
          </cell>
          <cell r="E2" t="str">
            <v>TMM720509PYA</v>
          </cell>
          <cell r="F2" t="str">
            <v xml:space="preserve">Av CFE 520 Esq eje 130 </v>
          </cell>
          <cell r="G2">
            <v>190</v>
          </cell>
          <cell r="H2" t="str">
            <v>78395</v>
          </cell>
          <cell r="J2" t="str">
            <v>028</v>
          </cell>
          <cell r="L2" t="str">
            <v>SLP</v>
          </cell>
          <cell r="M2" t="str">
            <v>MEX</v>
          </cell>
          <cell r="N2">
            <v>505.60899999999998</v>
          </cell>
          <cell r="O2">
            <v>502.04399999999998</v>
          </cell>
          <cell r="P2" t="str">
            <v>DE-000015</v>
          </cell>
          <cell r="Q2" t="str">
            <v>VME640813HF6</v>
          </cell>
          <cell r="R2" t="str">
            <v>AUTOPISTA MEXICO-PUEBLA KM 116+900</v>
          </cell>
          <cell r="S2">
            <v>41</v>
          </cell>
          <cell r="T2" t="str">
            <v>PUE</v>
          </cell>
          <cell r="U2" t="str">
            <v>MEX</v>
          </cell>
          <cell r="V2">
            <v>72700</v>
          </cell>
          <cell r="W2" t="str">
            <v>PZA</v>
          </cell>
          <cell r="X2" t="str">
            <v>OR-000015</v>
          </cell>
          <cell r="Y2">
            <v>24112900</v>
          </cell>
        </row>
        <row r="3">
          <cell r="B3" t="str">
            <v>DE-021499</v>
          </cell>
          <cell r="C3">
            <v>6001021499</v>
          </cell>
          <cell r="D3" t="str">
            <v>ADAC STRATTEC DE MÉXICO S DE RL DE CV</v>
          </cell>
          <cell r="E3" t="str">
            <v>ASM070207PB0</v>
          </cell>
          <cell r="F3" t="str">
            <v>Paseo de las Colinas</v>
          </cell>
          <cell r="G3">
            <v>142</v>
          </cell>
          <cell r="H3">
            <v>37668</v>
          </cell>
          <cell r="I3">
            <v>80</v>
          </cell>
          <cell r="J3">
            <v>20</v>
          </cell>
          <cell r="K3" t="str">
            <v>León de los Aldama</v>
          </cell>
          <cell r="L3" t="str">
            <v>GUA</v>
          </cell>
          <cell r="M3" t="str">
            <v>MEX</v>
          </cell>
          <cell r="N3">
            <v>504.17</v>
          </cell>
          <cell r="O3">
            <v>500.88400000000001</v>
          </cell>
          <cell r="P3" t="str">
            <v>DE-000015</v>
          </cell>
          <cell r="Q3" t="str">
            <v>VME640813HF6</v>
          </cell>
          <cell r="R3" t="str">
            <v>AUTOPISTA MEXICO-PUEBLA KM 116+900</v>
          </cell>
          <cell r="S3">
            <v>41</v>
          </cell>
          <cell r="T3" t="str">
            <v>PUE</v>
          </cell>
          <cell r="U3" t="str">
            <v>MEX</v>
          </cell>
          <cell r="V3">
            <v>72700</v>
          </cell>
          <cell r="W3" t="str">
            <v>PZA</v>
          </cell>
          <cell r="X3" t="str">
            <v>OR-000015</v>
          </cell>
          <cell r="Y3">
            <v>24112900</v>
          </cell>
        </row>
        <row r="4">
          <cell r="B4" t="str">
            <v>DE-023205</v>
          </cell>
          <cell r="C4">
            <v>6001023205</v>
          </cell>
          <cell r="D4" t="str">
            <v>APG MEXICO AUTOMOTIVE PLASTICS GROUP MEXICO S.A DE C.V</v>
          </cell>
          <cell r="E4" t="str">
            <v>AMA150727LV1</v>
          </cell>
          <cell r="F4" t="str">
            <v>Manuel M. Ponce</v>
          </cell>
          <cell r="G4" t="str">
            <v>Int 87</v>
          </cell>
          <cell r="H4">
            <v>1020</v>
          </cell>
          <cell r="I4">
            <v>6</v>
          </cell>
          <cell r="K4" t="str">
            <v>Ciudad de México</v>
          </cell>
          <cell r="L4" t="str">
            <v>GUA</v>
          </cell>
          <cell r="M4" t="str">
            <v>MEX</v>
          </cell>
          <cell r="N4">
            <v>372.24599999999998</v>
          </cell>
          <cell r="O4">
            <v>367.56099999999998</v>
          </cell>
          <cell r="P4" t="str">
            <v>DE-000015</v>
          </cell>
          <cell r="Q4" t="str">
            <v>VME640813HF6</v>
          </cell>
          <cell r="R4" t="str">
            <v>AUTOPISTA MEXICO-PUEBLA KM 116+900</v>
          </cell>
          <cell r="S4">
            <v>41</v>
          </cell>
          <cell r="T4" t="str">
            <v>PUE</v>
          </cell>
          <cell r="U4" t="str">
            <v>MEX</v>
          </cell>
          <cell r="V4">
            <v>72700</v>
          </cell>
          <cell r="W4" t="str">
            <v>PZA</v>
          </cell>
          <cell r="X4" t="str">
            <v>OR-000015</v>
          </cell>
          <cell r="Y4">
            <v>24112900</v>
          </cell>
        </row>
        <row r="5">
          <cell r="B5" t="str">
            <v>DE-009448</v>
          </cell>
          <cell r="C5">
            <v>6001009448</v>
          </cell>
          <cell r="D5" t="str">
            <v>AUTOLIV MEXICO. S.A. DE C.V.</v>
          </cell>
          <cell r="E5" t="str">
            <v>AME960412A92</v>
          </cell>
          <cell r="F5" t="str">
            <v>AV. DE LOS SAUCES N0.9 PARQUE IND. LERMA</v>
          </cell>
          <cell r="G5">
            <v>9</v>
          </cell>
          <cell r="H5" t="str">
            <v>50736</v>
          </cell>
          <cell r="J5" t="str">
            <v>051</v>
          </cell>
          <cell r="K5" t="str">
            <v>20</v>
          </cell>
          <cell r="L5" t="str">
            <v>MEX</v>
          </cell>
          <cell r="M5" t="str">
            <v>MEX</v>
          </cell>
          <cell r="N5">
            <v>239.07</v>
          </cell>
          <cell r="O5">
            <v>170.31200000000001</v>
          </cell>
          <cell r="P5" t="str">
            <v>DE-000015</v>
          </cell>
          <cell r="Q5" t="str">
            <v>VME640813HF6</v>
          </cell>
          <cell r="R5" t="str">
            <v>AUTOPISTA MEXICO-PUEBLA KM 116+900</v>
          </cell>
          <cell r="S5">
            <v>41</v>
          </cell>
          <cell r="T5" t="str">
            <v>PUE</v>
          </cell>
          <cell r="U5" t="str">
            <v>MEX</v>
          </cell>
          <cell r="V5">
            <v>72700</v>
          </cell>
          <cell r="W5" t="str">
            <v>PZA</v>
          </cell>
          <cell r="X5" t="str">
            <v>OR-000015</v>
          </cell>
          <cell r="Y5">
            <v>24112900</v>
          </cell>
        </row>
        <row r="6">
          <cell r="B6" t="str">
            <v>DE-013597</v>
          </cell>
          <cell r="C6">
            <v>6001013597</v>
          </cell>
          <cell r="D6" t="str">
            <v>AUTOLIV STEERING WHEELS MEXICO</v>
          </cell>
          <cell r="E6" t="str">
            <v>ASW010518IB7</v>
          </cell>
          <cell r="F6" t="str">
            <v>CIRCUITO EL MARQUES NORTE #25 PARQUE INDUSTRIAL EL MARQUES</v>
          </cell>
          <cell r="G6">
            <v>25</v>
          </cell>
          <cell r="J6" t="str">
            <v>011</v>
          </cell>
          <cell r="K6" t="str">
            <v>01</v>
          </cell>
          <cell r="L6" t="str">
            <v>QUE</v>
          </cell>
          <cell r="M6" t="str">
            <v>MEX</v>
          </cell>
          <cell r="N6">
            <v>307.38799999999998</v>
          </cell>
          <cell r="O6">
            <v>306.85500000000002</v>
          </cell>
          <cell r="P6" t="str">
            <v>DE-000015</v>
          </cell>
          <cell r="Q6" t="str">
            <v>VME640813HF6</v>
          </cell>
          <cell r="R6" t="str">
            <v>AUTOPISTA MEXICO-PUEBLA KM 116+900</v>
          </cell>
          <cell r="S6">
            <v>41</v>
          </cell>
          <cell r="T6" t="str">
            <v>PUE</v>
          </cell>
          <cell r="U6" t="str">
            <v>MEX</v>
          </cell>
          <cell r="V6">
            <v>72700</v>
          </cell>
          <cell r="W6" t="str">
            <v>PZA</v>
          </cell>
          <cell r="X6" t="str">
            <v>OR-000015</v>
          </cell>
          <cell r="Y6">
            <v>24112900</v>
          </cell>
        </row>
        <row r="7">
          <cell r="B7" t="str">
            <v>DE-020810</v>
          </cell>
          <cell r="C7">
            <v>6001020810</v>
          </cell>
          <cell r="D7" t="str">
            <v>BHTC MÉXICO S.A DE C.V</v>
          </cell>
          <cell r="E7" t="str">
            <v>BME141128QJ0</v>
          </cell>
          <cell r="F7" t="str">
            <v xml:space="preserve">Circuito Corral de Piedras </v>
          </cell>
          <cell r="G7">
            <v>80</v>
          </cell>
          <cell r="H7">
            <v>37880</v>
          </cell>
          <cell r="I7">
            <v>2074</v>
          </cell>
          <cell r="J7">
            <v>3</v>
          </cell>
          <cell r="K7">
            <v>2</v>
          </cell>
          <cell r="L7" t="str">
            <v>GUA</v>
          </cell>
          <cell r="M7" t="str">
            <v>MEX</v>
          </cell>
          <cell r="N7">
            <v>362.58800000000002</v>
          </cell>
          <cell r="O7">
            <v>359.78100000000001</v>
          </cell>
          <cell r="P7" t="str">
            <v>DE-000015</v>
          </cell>
          <cell r="Q7" t="str">
            <v>VME640813HF6</v>
          </cell>
          <cell r="R7" t="str">
            <v>AUTOPISTA MEXICO-PUEBLA KM 116+900</v>
          </cell>
          <cell r="S7">
            <v>41</v>
          </cell>
          <cell r="T7" t="str">
            <v>PUE</v>
          </cell>
          <cell r="U7" t="str">
            <v>MEX</v>
          </cell>
          <cell r="V7">
            <v>72700</v>
          </cell>
          <cell r="W7" t="str">
            <v>PZA</v>
          </cell>
          <cell r="X7" t="str">
            <v>OR-000015</v>
          </cell>
          <cell r="Y7">
            <v>24112900</v>
          </cell>
        </row>
        <row r="8">
          <cell r="B8" t="str">
            <v>DE-019659</v>
          </cell>
          <cell r="C8">
            <v>6001019659</v>
          </cell>
          <cell r="D8" t="str">
            <v>BITRON DE MEXICO S.A DE C.V.</v>
          </cell>
          <cell r="E8" t="str">
            <v>BME130911SQ0</v>
          </cell>
          <cell r="F8" t="str">
            <v>Carretera Estatal 431 km2 + 200</v>
          </cell>
          <cell r="G8">
            <v>59</v>
          </cell>
          <cell r="H8" t="str">
            <v>76246</v>
          </cell>
          <cell r="I8" t="str">
            <v>0001</v>
          </cell>
          <cell r="J8" t="str">
            <v>011</v>
          </cell>
          <cell r="K8" t="str">
            <v>01</v>
          </cell>
          <cell r="L8" t="str">
            <v>QUE</v>
          </cell>
          <cell r="M8" t="str">
            <v>MEX</v>
          </cell>
          <cell r="N8">
            <v>310.59899999999999</v>
          </cell>
          <cell r="O8">
            <v>308.37299999999999</v>
          </cell>
          <cell r="P8" t="str">
            <v>DE-000015</v>
          </cell>
          <cell r="Q8" t="str">
            <v>VME640813HF6</v>
          </cell>
          <cell r="R8" t="str">
            <v>AUTOPISTA MEXICO-PUEBLA KM 116+900</v>
          </cell>
          <cell r="S8">
            <v>41</v>
          </cell>
          <cell r="T8" t="str">
            <v>PUE</v>
          </cell>
          <cell r="U8" t="str">
            <v>MEX</v>
          </cell>
          <cell r="V8">
            <v>72700</v>
          </cell>
          <cell r="W8" t="str">
            <v>PZA</v>
          </cell>
          <cell r="X8" t="str">
            <v>OR-000015</v>
          </cell>
          <cell r="Y8">
            <v>24112900</v>
          </cell>
        </row>
        <row r="9">
          <cell r="B9" t="str">
            <v>DE-023201</v>
          </cell>
          <cell r="C9">
            <v>6001023201</v>
          </cell>
          <cell r="D9" t="str">
            <v>BOA TECHNOLOGY DE MEXICO</v>
          </cell>
          <cell r="E9" t="str">
            <v>BBT1911065A1</v>
          </cell>
          <cell r="F9" t="str">
            <v>Carretera Federal 45</v>
          </cell>
          <cell r="G9" t="str">
            <v>KM 131.5, Int A</v>
          </cell>
          <cell r="H9">
            <v>36266</v>
          </cell>
          <cell r="I9">
            <v>130</v>
          </cell>
          <cell r="J9">
            <v>15</v>
          </cell>
          <cell r="K9">
            <v>5</v>
          </cell>
          <cell r="L9" t="str">
            <v>GUA</v>
          </cell>
          <cell r="M9" t="str">
            <v>MEX</v>
          </cell>
          <cell r="N9">
            <v>446.53399999999999</v>
          </cell>
          <cell r="O9">
            <v>436.79199999999997</v>
          </cell>
          <cell r="P9" t="str">
            <v>DE-000015</v>
          </cell>
          <cell r="Q9" t="str">
            <v>VME640813HF6</v>
          </cell>
          <cell r="R9" t="str">
            <v>AUTOPISTA MEXICO-PUEBLA KM 116+900</v>
          </cell>
          <cell r="S9">
            <v>41</v>
          </cell>
          <cell r="T9" t="str">
            <v>PUE</v>
          </cell>
          <cell r="U9" t="str">
            <v>MEX</v>
          </cell>
          <cell r="V9">
            <v>72700</v>
          </cell>
          <cell r="W9" t="str">
            <v>PZA</v>
          </cell>
          <cell r="X9" t="str">
            <v>OR-000015</v>
          </cell>
          <cell r="Y9">
            <v>24112900</v>
          </cell>
        </row>
        <row r="10">
          <cell r="B10" t="str">
            <v>DE-001989</v>
          </cell>
          <cell r="C10">
            <v>6001001989</v>
          </cell>
          <cell r="D10" t="str">
            <v>BOCAR. S. A. (D.F.)</v>
          </cell>
          <cell r="L10" t="str">
            <v>DIF</v>
          </cell>
          <cell r="M10" t="str">
            <v>MEX</v>
          </cell>
          <cell r="N10">
            <v>182.79</v>
          </cell>
          <cell r="O10">
            <v>123.345</v>
          </cell>
          <cell r="P10" t="str">
            <v>DE-000015</v>
          </cell>
          <cell r="Q10" t="str">
            <v>VME640813HF6</v>
          </cell>
          <cell r="R10" t="str">
            <v>AUTOPISTA MEXICO-PUEBLA KM 116+900</v>
          </cell>
          <cell r="S10">
            <v>41</v>
          </cell>
          <cell r="T10" t="str">
            <v>PUE</v>
          </cell>
          <cell r="U10" t="str">
            <v>MEX</v>
          </cell>
          <cell r="V10">
            <v>72700</v>
          </cell>
          <cell r="W10" t="str">
            <v>PZA</v>
          </cell>
          <cell r="X10" t="str">
            <v>OR-000015</v>
          </cell>
          <cell r="Y10">
            <v>24112900</v>
          </cell>
        </row>
        <row r="11">
          <cell r="B11" t="str">
            <v>DE-014565</v>
          </cell>
          <cell r="C11">
            <v>6001014565</v>
          </cell>
          <cell r="D11" t="str">
            <v xml:space="preserve">BOS AUTOMOTIVE PRODUCTS DE MÉXICO S.A DE C.V </v>
          </cell>
          <cell r="E11" t="str">
            <v xml:space="preserve"> BAP060906LEA </v>
          </cell>
          <cell r="F11" t="str">
            <v>San Lorenzo 627 Parque Tecno Industrial Castro del Rio</v>
          </cell>
          <cell r="G11">
            <v>627</v>
          </cell>
          <cell r="H11" t="str">
            <v>36810</v>
          </cell>
          <cell r="I11" t="str">
            <v>0643</v>
          </cell>
          <cell r="J11" t="str">
            <v>017</v>
          </cell>
          <cell r="K11" t="str">
            <v>06</v>
          </cell>
          <cell r="L11" t="str">
            <v>GUA</v>
          </cell>
          <cell r="M11" t="str">
            <v>MEX</v>
          </cell>
          <cell r="N11">
            <v>435.68900000000002</v>
          </cell>
          <cell r="O11">
            <v>440.38400000000001</v>
          </cell>
          <cell r="P11" t="str">
            <v>DE-000015</v>
          </cell>
          <cell r="Q11" t="str">
            <v>VME640813HF6</v>
          </cell>
          <cell r="R11" t="str">
            <v>AUTOPISTA MEXICO-PUEBLA KM 116+900</v>
          </cell>
          <cell r="S11">
            <v>41</v>
          </cell>
          <cell r="T11" t="str">
            <v>PUE</v>
          </cell>
          <cell r="U11" t="str">
            <v>MEX</v>
          </cell>
          <cell r="V11">
            <v>72700</v>
          </cell>
          <cell r="W11" t="str">
            <v>PZA</v>
          </cell>
          <cell r="X11" t="str">
            <v>OR-000015</v>
          </cell>
          <cell r="Y11">
            <v>24112900</v>
          </cell>
        </row>
        <row r="12">
          <cell r="B12" t="str">
            <v>DE-019660</v>
          </cell>
          <cell r="C12">
            <v>6001019660</v>
          </cell>
          <cell r="D12" t="str">
            <v>BROSE MEXICO S.A. DE C.V. QRO</v>
          </cell>
          <cell r="E12" t="str">
            <v>BME931001QM7</v>
          </cell>
          <cell r="F12" t="str">
            <v>AV. DE LA CORTE</v>
          </cell>
          <cell r="G12">
            <v>4</v>
          </cell>
          <cell r="H12">
            <v>76246</v>
          </cell>
          <cell r="I12" t="str">
            <v>1158</v>
          </cell>
          <cell r="J12" t="str">
            <v>011</v>
          </cell>
          <cell r="K12" t="str">
            <v>01</v>
          </cell>
          <cell r="L12" t="str">
            <v>QUE</v>
          </cell>
          <cell r="M12" t="str">
            <v>MEX</v>
          </cell>
          <cell r="N12">
            <v>309.05099999999999</v>
          </cell>
          <cell r="O12">
            <v>306.86099999999999</v>
          </cell>
          <cell r="P12" t="str">
            <v>DE-000015</v>
          </cell>
          <cell r="Q12" t="str">
            <v>VME640813HF6</v>
          </cell>
          <cell r="R12" t="str">
            <v>AUTOPISTA MEXICO-PUEBLA KM 116+900</v>
          </cell>
          <cell r="S12">
            <v>41</v>
          </cell>
          <cell r="T12" t="str">
            <v>PUE</v>
          </cell>
          <cell r="U12" t="str">
            <v>MEX</v>
          </cell>
          <cell r="V12">
            <v>72700</v>
          </cell>
          <cell r="W12" t="str">
            <v>PZA</v>
          </cell>
          <cell r="X12" t="str">
            <v>OR-000015</v>
          </cell>
          <cell r="Y12">
            <v>24112900</v>
          </cell>
        </row>
        <row r="13">
          <cell r="B13" t="str">
            <v>DE-009179</v>
          </cell>
          <cell r="C13">
            <v>6001009179</v>
          </cell>
          <cell r="D13" t="str">
            <v>BUJIAS NGK DE MEXICO, S.A. DE C.V.</v>
          </cell>
          <cell r="E13" t="str">
            <v>BNM9207176W0</v>
          </cell>
          <cell r="F13" t="str">
            <v>Carretera Lago de Guadalupe km. 27.5 Lote 2 Bodega 3-A</v>
          </cell>
          <cell r="G13" t="str">
            <v>Sin número</v>
          </cell>
          <cell r="H13" t="str">
            <v>54010</v>
          </cell>
          <cell r="I13" t="str">
            <v>2571</v>
          </cell>
          <cell r="J13" t="str">
            <v>104</v>
          </cell>
          <cell r="K13" t="str">
            <v>Tlalnepantla de Baz</v>
          </cell>
          <cell r="L13" t="str">
            <v>DIF</v>
          </cell>
          <cell r="M13" t="str">
            <v>MEX</v>
          </cell>
          <cell r="N13">
            <v>174.48</v>
          </cell>
          <cell r="O13">
            <v>138.602</v>
          </cell>
          <cell r="P13" t="str">
            <v>DE-000015</v>
          </cell>
          <cell r="Q13" t="str">
            <v>VME640813HF6</v>
          </cell>
          <cell r="R13" t="str">
            <v>AUTOPISTA MEXICO-PUEBLA KM 116+900</v>
          </cell>
          <cell r="S13">
            <v>41</v>
          </cell>
          <cell r="T13" t="str">
            <v>PUE</v>
          </cell>
          <cell r="U13" t="str">
            <v>MEX</v>
          </cell>
          <cell r="V13">
            <v>72700</v>
          </cell>
          <cell r="W13" t="str">
            <v>PZA</v>
          </cell>
          <cell r="X13" t="str">
            <v>OR-000015</v>
          </cell>
          <cell r="Y13">
            <v>24112900</v>
          </cell>
        </row>
        <row r="14">
          <cell r="B14" t="str">
            <v>DE-017146</v>
          </cell>
          <cell r="C14">
            <v>6001017146</v>
          </cell>
          <cell r="D14" t="str">
            <v>CALCOMANIAS TRADICIONALES SA DE CV</v>
          </cell>
          <cell r="E14" t="str">
            <v>CTR9905314N1</v>
          </cell>
          <cell r="F14" t="str">
            <v>VILLA CASTIN</v>
          </cell>
          <cell r="G14">
            <v>67</v>
          </cell>
          <cell r="H14">
            <v>9700</v>
          </cell>
          <cell r="I14">
            <v>1488</v>
          </cell>
          <cell r="J14" t="str">
            <v>007</v>
          </cell>
          <cell r="K14" t="str">
            <v>01</v>
          </cell>
          <cell r="L14" t="str">
            <v>DIF</v>
          </cell>
          <cell r="M14" t="str">
            <v>MEX</v>
          </cell>
          <cell r="N14">
            <v>108.94799999999999</v>
          </cell>
          <cell r="O14">
            <v>107.423</v>
          </cell>
          <cell r="P14" t="str">
            <v>DE-000015</v>
          </cell>
          <cell r="Q14" t="str">
            <v>VME640813HF6</v>
          </cell>
          <cell r="R14" t="str">
            <v>AUTOPISTA MEXICO-PUEBLA KM 116+900</v>
          </cell>
          <cell r="S14">
            <v>41</v>
          </cell>
          <cell r="T14" t="str">
            <v>PUE</v>
          </cell>
          <cell r="U14" t="str">
            <v>MEX</v>
          </cell>
          <cell r="V14">
            <v>72700</v>
          </cell>
          <cell r="W14" t="str">
            <v>PZA</v>
          </cell>
          <cell r="X14" t="str">
            <v>OR-000015</v>
          </cell>
          <cell r="Y14">
            <v>24112900</v>
          </cell>
        </row>
        <row r="15">
          <cell r="B15" t="str">
            <v>DE-013505</v>
          </cell>
          <cell r="C15">
            <v>6001013505</v>
          </cell>
          <cell r="D15" t="str">
            <v>CARCOUSTICS INDUSTRIAL QRO.</v>
          </cell>
          <cell r="E15" t="str">
            <v>CIM0710049M6</v>
          </cell>
          <cell r="F15" t="str">
            <v>CIRCUITO BALVANERA 2</v>
          </cell>
          <cell r="G15">
            <v>24</v>
          </cell>
          <cell r="H15" t="str">
            <v>76920</v>
          </cell>
          <cell r="I15" t="str">
            <v>0018</v>
          </cell>
          <cell r="J15" t="str">
            <v>006</v>
          </cell>
          <cell r="K15" t="str">
            <v>04</v>
          </cell>
          <cell r="L15" t="str">
            <v>QUE</v>
          </cell>
          <cell r="M15" t="str">
            <v>MEX</v>
          </cell>
          <cell r="N15">
            <v>333.12700000000001</v>
          </cell>
          <cell r="O15">
            <v>329.61900000000003</v>
          </cell>
          <cell r="P15" t="str">
            <v>DE-000015</v>
          </cell>
          <cell r="Q15" t="str">
            <v>VME640813HF6</v>
          </cell>
          <cell r="R15" t="str">
            <v>AUTOPISTA MEXICO-PUEBLA KM 116+900</v>
          </cell>
          <cell r="S15">
            <v>41</v>
          </cell>
          <cell r="T15" t="str">
            <v>PUE</v>
          </cell>
          <cell r="U15" t="str">
            <v>MEX</v>
          </cell>
          <cell r="V15">
            <v>72700</v>
          </cell>
          <cell r="W15" t="str">
            <v>PZA</v>
          </cell>
          <cell r="X15" t="str">
            <v>OR-000015</v>
          </cell>
          <cell r="Y15">
            <v>24112900</v>
          </cell>
        </row>
        <row r="16">
          <cell r="B16" t="str">
            <v>DE-022609</v>
          </cell>
          <cell r="C16">
            <v>6001022609</v>
          </cell>
          <cell r="D16" t="str">
            <v>CCL DESIGN MEXICO SA DE CV</v>
          </cell>
          <cell r="E16" t="str">
            <v>CDM140616GSA</v>
          </cell>
          <cell r="F16" t="str">
            <v>Al Mastranto ,ExHda. Sn Jerónimo</v>
          </cell>
          <cell r="G16">
            <v>51</v>
          </cell>
          <cell r="H16" t="str">
            <v>2337</v>
          </cell>
          <cell r="I16" t="str">
            <v>2337</v>
          </cell>
          <cell r="J16" t="str">
            <v>032</v>
          </cell>
          <cell r="K16" t="str">
            <v>32</v>
          </cell>
          <cell r="L16" t="str">
            <v>DIF</v>
          </cell>
          <cell r="M16" t="str">
            <v>MEX</v>
          </cell>
          <cell r="N16">
            <v>361.58</v>
          </cell>
          <cell r="O16">
            <v>362.15</v>
          </cell>
          <cell r="P16" t="str">
            <v>DE-000015</v>
          </cell>
          <cell r="Q16" t="str">
            <v>VME640813HF6</v>
          </cell>
          <cell r="R16" t="str">
            <v>AUTOPISTA MEXICO-PUEBLA KM 116+900</v>
          </cell>
          <cell r="S16">
            <v>41</v>
          </cell>
          <cell r="T16" t="str">
            <v>PUE</v>
          </cell>
          <cell r="U16" t="str">
            <v>MEX</v>
          </cell>
          <cell r="V16">
            <v>72700</v>
          </cell>
          <cell r="W16" t="str">
            <v>PZA</v>
          </cell>
          <cell r="X16" t="str">
            <v>OR-000015</v>
          </cell>
          <cell r="Y16">
            <v>24112900</v>
          </cell>
        </row>
        <row r="17">
          <cell r="B17" t="str">
            <v>DE-021216</v>
          </cell>
          <cell r="C17">
            <v>6001021216</v>
          </cell>
          <cell r="D17" t="str">
            <v>CIKAUTXO MÉXICO</v>
          </cell>
          <cell r="E17" t="str">
            <v>CME130507UB8</v>
          </cell>
          <cell r="F17" t="str">
            <v>CALLE VIRGEN DE SAN JUAN</v>
          </cell>
          <cell r="G17">
            <v>139</v>
          </cell>
          <cell r="H17">
            <v>37668</v>
          </cell>
          <cell r="I17" t="str">
            <v>0080</v>
          </cell>
          <cell r="J17" t="str">
            <v>020</v>
          </cell>
          <cell r="K17" t="str">
            <v>07</v>
          </cell>
          <cell r="L17" t="str">
            <v>GUA</v>
          </cell>
          <cell r="M17" t="str">
            <v>MEX</v>
          </cell>
          <cell r="N17">
            <v>494.92200000000003</v>
          </cell>
          <cell r="O17">
            <v>488.43299999999999</v>
          </cell>
          <cell r="P17" t="str">
            <v>DE-000015</v>
          </cell>
          <cell r="Q17" t="str">
            <v>VME640813HF6</v>
          </cell>
          <cell r="R17" t="str">
            <v>AUTOPISTA MEXICO-PUEBLA KM 116+900</v>
          </cell>
          <cell r="S17">
            <v>41</v>
          </cell>
          <cell r="T17" t="str">
            <v>PUE</v>
          </cell>
          <cell r="U17" t="str">
            <v>MEX</v>
          </cell>
          <cell r="V17">
            <v>72700</v>
          </cell>
          <cell r="W17" t="str">
            <v>PZA</v>
          </cell>
          <cell r="X17" t="str">
            <v>OR-000015</v>
          </cell>
          <cell r="Y17">
            <v>24112900</v>
          </cell>
        </row>
        <row r="18">
          <cell r="B18" t="str">
            <v>DE-020561</v>
          </cell>
          <cell r="C18">
            <v>6001020561</v>
          </cell>
          <cell r="D18" t="str">
            <v>CLARTON HORN</v>
          </cell>
          <cell r="E18" t="str">
            <v>CHM140808MJ8</v>
          </cell>
          <cell r="F18" t="str">
            <v>AVDA. DE LA CRUZ, MANZANA X, LOTE 2, PARQUE INDUSTRIAL QUERETARO</v>
          </cell>
          <cell r="G18">
            <v>103</v>
          </cell>
          <cell r="H18">
            <v>76225</v>
          </cell>
          <cell r="I18" t="str">
            <v>0253</v>
          </cell>
          <cell r="J18" t="str">
            <v>014</v>
          </cell>
          <cell r="K18" t="str">
            <v>01</v>
          </cell>
          <cell r="L18" t="str">
            <v>QUE</v>
          </cell>
          <cell r="M18" t="str">
            <v>MEX</v>
          </cell>
          <cell r="N18">
            <v>349.20800000000003</v>
          </cell>
          <cell r="O18">
            <v>347.95400000000001</v>
          </cell>
          <cell r="P18" t="str">
            <v>DE-000015</v>
          </cell>
          <cell r="Q18" t="str">
            <v>VME640813HF6</v>
          </cell>
          <cell r="R18" t="str">
            <v>AUTOPISTA MEXICO-PUEBLA KM 116+900</v>
          </cell>
          <cell r="S18">
            <v>41</v>
          </cell>
          <cell r="T18" t="str">
            <v>PUE</v>
          </cell>
          <cell r="U18" t="str">
            <v>MEX</v>
          </cell>
          <cell r="V18">
            <v>72700</v>
          </cell>
          <cell r="W18" t="str">
            <v>PZA</v>
          </cell>
          <cell r="X18" t="str">
            <v>OR-000015</v>
          </cell>
          <cell r="Y18">
            <v>24112900</v>
          </cell>
        </row>
        <row r="19">
          <cell r="B19" t="str">
            <v>DE-012502</v>
          </cell>
          <cell r="C19">
            <v>6001012502</v>
          </cell>
          <cell r="D19" t="str">
            <v>CONTINENTAL AUTOMOTIVE GUADALAJARA (TIJERA)</v>
          </cell>
          <cell r="E19" t="str">
            <v>SVD000317AH4</v>
          </cell>
          <cell r="F19" t="str">
            <v>Camino a la Tijera</v>
          </cell>
          <cell r="G19">
            <v>3</v>
          </cell>
          <cell r="H19">
            <v>45647</v>
          </cell>
          <cell r="I19" t="str">
            <v>1308</v>
          </cell>
          <cell r="J19" t="str">
            <v>097</v>
          </cell>
          <cell r="K19" t="str">
            <v>11</v>
          </cell>
          <cell r="L19" t="str">
            <v>JAL</v>
          </cell>
          <cell r="M19" t="str">
            <v>MEX</v>
          </cell>
          <cell r="N19">
            <v>670.94600000000003</v>
          </cell>
          <cell r="O19">
            <v>669.27599999999995</v>
          </cell>
          <cell r="P19" t="str">
            <v>DE-000015</v>
          </cell>
          <cell r="Q19" t="str">
            <v>VME640813HF6</v>
          </cell>
          <cell r="R19" t="str">
            <v>AUTOPISTA MEXICO-PUEBLA KM 116+900</v>
          </cell>
          <cell r="S19">
            <v>41</v>
          </cell>
          <cell r="T19" t="str">
            <v>PUE</v>
          </cell>
          <cell r="U19" t="str">
            <v>MEX</v>
          </cell>
          <cell r="V19">
            <v>72700</v>
          </cell>
          <cell r="W19" t="str">
            <v>PZA</v>
          </cell>
          <cell r="X19" t="str">
            <v>OR-000015</v>
          </cell>
          <cell r="Y19">
            <v>24112900</v>
          </cell>
        </row>
        <row r="20">
          <cell r="B20" t="str">
            <v>DE-021138</v>
          </cell>
          <cell r="C20">
            <v>6001021138</v>
          </cell>
          <cell r="D20" t="str">
            <v>CONTINENTAL SLP</v>
          </cell>
          <cell r="E20" t="str">
            <v>CAM930415290</v>
          </cell>
          <cell r="F20" t="str">
            <v xml:space="preserve">Circuito San Miguelito poniente </v>
          </cell>
          <cell r="G20">
            <v>132</v>
          </cell>
          <cell r="H20">
            <v>78425</v>
          </cell>
          <cell r="I20">
            <v>2825</v>
          </cell>
          <cell r="J20">
            <v>28</v>
          </cell>
          <cell r="K20">
            <v>5</v>
          </cell>
          <cell r="L20" t="str">
            <v>SLP</v>
          </cell>
          <cell r="M20" t="str">
            <v>MEX</v>
          </cell>
          <cell r="N20">
            <v>514.58000000000004</v>
          </cell>
          <cell r="O20">
            <v>510.90300000000002</v>
          </cell>
          <cell r="P20" t="str">
            <v>DE-000015</v>
          </cell>
          <cell r="Q20" t="str">
            <v>VME640813HF6</v>
          </cell>
          <cell r="R20" t="str">
            <v>AUTOPISTA MEXICO-PUEBLA KM 116+900</v>
          </cell>
          <cell r="S20">
            <v>41</v>
          </cell>
          <cell r="T20" t="str">
            <v>PUE</v>
          </cell>
          <cell r="U20" t="str">
            <v>MEX</v>
          </cell>
          <cell r="V20">
            <v>72700</v>
          </cell>
          <cell r="W20" t="str">
            <v>PZA</v>
          </cell>
          <cell r="X20" t="str">
            <v>OR-000015</v>
          </cell>
          <cell r="Y20">
            <v>24112900</v>
          </cell>
        </row>
        <row r="21">
          <cell r="B21" t="str">
            <v>DE-005945</v>
          </cell>
          <cell r="C21">
            <v>6001005945</v>
          </cell>
          <cell r="D21" t="str">
            <v>CONTITECH MEXICANA SLP</v>
          </cell>
          <cell r="E21" t="str">
            <v>CME990531HR4</v>
          </cell>
          <cell r="F21" t="str">
            <v>AV INDUSTRIAL</v>
          </cell>
          <cell r="G21">
            <v>3515</v>
          </cell>
          <cell r="H21">
            <v>78395</v>
          </cell>
          <cell r="I21" t="str">
            <v>0244</v>
          </cell>
          <cell r="J21" t="str">
            <v>028</v>
          </cell>
          <cell r="K21" t="str">
            <v>05</v>
          </cell>
          <cell r="L21" t="str">
            <v>SLP</v>
          </cell>
          <cell r="M21" t="str">
            <v>MEX</v>
          </cell>
          <cell r="N21">
            <v>510.01299999999998</v>
          </cell>
          <cell r="O21">
            <v>506.35599999999999</v>
          </cell>
          <cell r="P21" t="str">
            <v>DE-000015</v>
          </cell>
          <cell r="Q21" t="str">
            <v>VME640813HF6</v>
          </cell>
          <cell r="R21" t="str">
            <v>AUTOPISTA MEXICO-PUEBLA KM 116+900</v>
          </cell>
          <cell r="S21">
            <v>41</v>
          </cell>
          <cell r="T21" t="str">
            <v>PUE</v>
          </cell>
          <cell r="U21" t="str">
            <v>MEX</v>
          </cell>
          <cell r="V21">
            <v>72700</v>
          </cell>
          <cell r="W21" t="str">
            <v>PZA</v>
          </cell>
          <cell r="X21" t="str">
            <v>OR-000015</v>
          </cell>
          <cell r="Y21">
            <v>24112900</v>
          </cell>
        </row>
        <row r="22">
          <cell r="B22" t="str">
            <v>DE-019738</v>
          </cell>
          <cell r="C22">
            <v>6001019738</v>
          </cell>
          <cell r="D22" t="str">
            <v>CORPORACION MITSUBA DE MEXICO</v>
          </cell>
          <cell r="E22" t="str">
            <v>CMM000413PB4</v>
          </cell>
          <cell r="F22" t="str">
            <v>ANTIGUO CAMINO A HUINALA</v>
          </cell>
          <cell r="G22">
            <v>210</v>
          </cell>
          <cell r="H22">
            <v>66600</v>
          </cell>
          <cell r="I22">
            <v>1354</v>
          </cell>
          <cell r="J22">
            <v>6</v>
          </cell>
          <cell r="K22">
            <v>1</v>
          </cell>
          <cell r="L22" t="str">
            <v>GUA</v>
          </cell>
          <cell r="M22" t="str">
            <v>MEX</v>
          </cell>
          <cell r="N22">
            <v>476.53800000000001</v>
          </cell>
          <cell r="O22">
            <v>471.34899999999999</v>
          </cell>
          <cell r="P22" t="str">
            <v>DE-000015</v>
          </cell>
          <cell r="Q22" t="str">
            <v>VME640813HF6</v>
          </cell>
          <cell r="R22" t="str">
            <v>AUTOPISTA MEXICO-PUEBLA KM 116+900</v>
          </cell>
          <cell r="S22">
            <v>41</v>
          </cell>
          <cell r="T22" t="str">
            <v>PUE</v>
          </cell>
          <cell r="U22" t="str">
            <v>MEX</v>
          </cell>
          <cell r="V22">
            <v>72700</v>
          </cell>
          <cell r="W22" t="str">
            <v>PZA</v>
          </cell>
          <cell r="X22" t="str">
            <v>OR-000015</v>
          </cell>
          <cell r="Y22">
            <v>24112900</v>
          </cell>
        </row>
        <row r="23">
          <cell r="B23" t="str">
            <v>DE-014598</v>
          </cell>
          <cell r="C23">
            <v>6001014598</v>
          </cell>
          <cell r="D23" t="str">
            <v>CORPORACION MITSUBA DE MEXICO</v>
          </cell>
          <cell r="E23" t="str">
            <v>CMM000413PB4</v>
          </cell>
          <cell r="F23" t="str">
            <v>ANTIGUO CAMINO A HUINALA</v>
          </cell>
          <cell r="G23">
            <v>210</v>
          </cell>
          <cell r="H23">
            <v>66600</v>
          </cell>
          <cell r="I23">
            <v>1354</v>
          </cell>
          <cell r="J23">
            <v>6</v>
          </cell>
          <cell r="K23">
            <v>1</v>
          </cell>
          <cell r="L23" t="str">
            <v>GUA</v>
          </cell>
          <cell r="M23" t="str">
            <v>MEX</v>
          </cell>
          <cell r="N23" t="e">
            <v>#N/A</v>
          </cell>
          <cell r="O23" t="e">
            <v>#N/A</v>
          </cell>
          <cell r="P23" t="str">
            <v>DE-000015</v>
          </cell>
          <cell r="Q23" t="str">
            <v>VME640813HF6</v>
          </cell>
          <cell r="R23" t="str">
            <v>AUTOPISTA MEXICO-PUEBLA KM 116+900</v>
          </cell>
          <cell r="S23">
            <v>41</v>
          </cell>
          <cell r="T23" t="str">
            <v>PUE</v>
          </cell>
          <cell r="U23" t="str">
            <v>MEX</v>
          </cell>
          <cell r="V23">
            <v>72700</v>
          </cell>
          <cell r="W23" t="str">
            <v>PZA</v>
          </cell>
          <cell r="X23" t="str">
            <v>OR-000015</v>
          </cell>
          <cell r="Y23">
            <v>24112900</v>
          </cell>
        </row>
        <row r="24">
          <cell r="B24" t="str">
            <v>DE-021370</v>
          </cell>
          <cell r="C24">
            <v>6001021370</v>
          </cell>
          <cell r="D24" t="str">
            <v>DR FREIST AUTOMOTIVE MÉXICO</v>
          </cell>
          <cell r="E24" t="str">
            <v>DFA160817B80</v>
          </cell>
          <cell r="F24" t="str">
            <v>J. MARIA ROMO</v>
          </cell>
          <cell r="G24" t="str">
            <v>142-A</v>
          </cell>
          <cell r="H24">
            <v>20290</v>
          </cell>
          <cell r="I24" t="str">
            <v>0321</v>
          </cell>
          <cell r="J24" t="str">
            <v>005</v>
          </cell>
          <cell r="K24" t="str">
            <v>04</v>
          </cell>
          <cell r="L24" t="str">
            <v>AGU</v>
          </cell>
          <cell r="M24" t="str">
            <v>MEX</v>
          </cell>
          <cell r="N24">
            <v>608.78899999999999</v>
          </cell>
          <cell r="O24">
            <v>604.298</v>
          </cell>
          <cell r="P24" t="str">
            <v>DE-000015</v>
          </cell>
          <cell r="Q24" t="str">
            <v>VME640813HF6</v>
          </cell>
          <cell r="R24" t="str">
            <v>AUTOPISTA MEXICO-PUEBLA KM 116+900</v>
          </cell>
          <cell r="S24">
            <v>41</v>
          </cell>
          <cell r="T24" t="str">
            <v>PUE</v>
          </cell>
          <cell r="U24" t="str">
            <v>MEX</v>
          </cell>
          <cell r="V24">
            <v>72700</v>
          </cell>
          <cell r="W24" t="str">
            <v>PZA</v>
          </cell>
          <cell r="X24" t="str">
            <v>OR-000015</v>
          </cell>
          <cell r="Y24">
            <v>24112900</v>
          </cell>
        </row>
        <row r="25">
          <cell r="B25" t="str">
            <v>DE-021614</v>
          </cell>
          <cell r="C25">
            <v>6001021614</v>
          </cell>
          <cell r="D25" t="str">
            <v>EDSHA AUTOMOTIVE SLP SAPI DE CV</v>
          </cell>
          <cell r="E25" t="str">
            <v>ESM1510217M8</v>
          </cell>
          <cell r="F25" t="str">
            <v>CIRCUITO EXPORTACIÓN, PARQUE INDUSTRIAL 3 NACIONES SEGUNDA ETAPA</v>
          </cell>
          <cell r="G25">
            <v>161</v>
          </cell>
          <cell r="H25">
            <v>78395</v>
          </cell>
          <cell r="I25" t="str">
            <v>0244</v>
          </cell>
          <cell r="J25" t="str">
            <v>028</v>
          </cell>
          <cell r="K25" t="str">
            <v>05</v>
          </cell>
          <cell r="L25" t="str">
            <v>SLP</v>
          </cell>
          <cell r="M25" t="str">
            <v>MEX</v>
          </cell>
          <cell r="N25">
            <v>502.68599999999998</v>
          </cell>
          <cell r="O25">
            <v>499.48200000000003</v>
          </cell>
          <cell r="P25" t="str">
            <v>DE-000015</v>
          </cell>
          <cell r="Q25" t="str">
            <v>VME640813HF6</v>
          </cell>
          <cell r="R25" t="str">
            <v>AUTOPISTA MEXICO-PUEBLA KM 116+900</v>
          </cell>
          <cell r="S25">
            <v>41</v>
          </cell>
          <cell r="T25" t="str">
            <v>PUE</v>
          </cell>
          <cell r="U25" t="str">
            <v>MEX</v>
          </cell>
          <cell r="V25">
            <v>72700</v>
          </cell>
          <cell r="W25" t="str">
            <v>PZA</v>
          </cell>
          <cell r="X25" t="str">
            <v>OR-000015</v>
          </cell>
          <cell r="Y25">
            <v>24112900</v>
          </cell>
        </row>
        <row r="26">
          <cell r="B26" t="str">
            <v>DE-022191</v>
          </cell>
          <cell r="C26">
            <v>6001022191</v>
          </cell>
          <cell r="D26" t="str">
            <v>ELDISY DE MEXICO SA DE CV</v>
          </cell>
          <cell r="E26" t="str">
            <v>EME151217KI4</v>
          </cell>
          <cell r="F26" t="str">
            <v>AV. VILLA DE LAGOS SUR, PARQUE INDUSTRIAL COLINAS DE LAGOS</v>
          </cell>
          <cell r="G26" t="str">
            <v>1080-A</v>
          </cell>
          <cell r="H26">
            <v>47515</v>
          </cell>
          <cell r="I26" t="str">
            <v>0005</v>
          </cell>
          <cell r="J26" t="str">
            <v>053</v>
          </cell>
          <cell r="K26" t="str">
            <v>04</v>
          </cell>
          <cell r="L26" t="str">
            <v>JAL</v>
          </cell>
          <cell r="M26" t="str">
            <v>MEX</v>
          </cell>
          <cell r="N26">
            <v>548.51700000000005</v>
          </cell>
          <cell r="O26">
            <v>549.90300000000002</v>
          </cell>
          <cell r="P26" t="str">
            <v>DE-000015</v>
          </cell>
          <cell r="Q26" t="str">
            <v>VME640813HF6</v>
          </cell>
          <cell r="R26" t="str">
            <v>AUTOPISTA MEXICO-PUEBLA KM 116+900</v>
          </cell>
          <cell r="S26">
            <v>41</v>
          </cell>
          <cell r="T26" t="str">
            <v>PUE</v>
          </cell>
          <cell r="U26" t="str">
            <v>MEX</v>
          </cell>
          <cell r="V26">
            <v>72700</v>
          </cell>
          <cell r="W26" t="str">
            <v>PZA</v>
          </cell>
          <cell r="X26" t="str">
            <v>OR-000015</v>
          </cell>
          <cell r="Y26">
            <v>24112900</v>
          </cell>
        </row>
        <row r="27">
          <cell r="B27" t="str">
            <v>DE-021223</v>
          </cell>
          <cell r="C27">
            <v>6001021223</v>
          </cell>
          <cell r="D27" t="str">
            <v>ESTAMP S DE RL DE CV</v>
          </cell>
          <cell r="E27" t="str">
            <v>EAM140519HC0</v>
          </cell>
          <cell r="F27" t="str">
            <v>CIRCUITO CORRAL DE PIEDRA, POLIGONO EMPRESARIAL SAN MIGUEL DE ALLENDE</v>
          </cell>
          <cell r="G27">
            <v>30</v>
          </cell>
          <cell r="H27">
            <v>37888</v>
          </cell>
          <cell r="I27">
            <v>2070</v>
          </cell>
          <cell r="J27" t="str">
            <v>003</v>
          </cell>
          <cell r="K27" t="str">
            <v>02</v>
          </cell>
          <cell r="L27" t="str">
            <v>GUA</v>
          </cell>
          <cell r="M27" t="str">
            <v>MEX</v>
          </cell>
          <cell r="N27">
            <v>362.51</v>
          </cell>
          <cell r="O27">
            <v>360.46</v>
          </cell>
          <cell r="P27" t="str">
            <v>DE-000015</v>
          </cell>
          <cell r="Q27" t="str">
            <v>VME640813HF6</v>
          </cell>
          <cell r="R27" t="str">
            <v>AUTOPISTA MEXICO-PUEBLA KM 116+900</v>
          </cell>
          <cell r="S27">
            <v>41</v>
          </cell>
          <cell r="T27" t="str">
            <v>PUE</v>
          </cell>
          <cell r="U27" t="str">
            <v>MEX</v>
          </cell>
          <cell r="V27">
            <v>72700</v>
          </cell>
          <cell r="W27" t="str">
            <v>PZA</v>
          </cell>
          <cell r="X27" t="str">
            <v>OR-000015</v>
          </cell>
          <cell r="Y27">
            <v>24112900</v>
          </cell>
        </row>
        <row r="28">
          <cell r="B28" t="str">
            <v>DE-020179</v>
          </cell>
          <cell r="C28">
            <v>6001020179</v>
          </cell>
          <cell r="D28" t="str">
            <v>EXO-S INDUSTRIAS S.A. DE C.V.</v>
          </cell>
          <cell r="E28" t="str">
            <v>EIN1312052K4</v>
          </cell>
          <cell r="F28" t="str">
            <v>ANTIGUA CARRETERA A TEQUISQUIAPAN KM 3.5</v>
          </cell>
          <cell r="G28" t="str">
            <v>S/N</v>
          </cell>
          <cell r="H28">
            <v>76800</v>
          </cell>
          <cell r="I28">
            <v>614</v>
          </cell>
          <cell r="J28">
            <v>16</v>
          </cell>
          <cell r="K28">
            <v>2</v>
          </cell>
          <cell r="L28" t="str">
            <v>QUE</v>
          </cell>
          <cell r="M28" t="str">
            <v>MEX</v>
          </cell>
          <cell r="N28">
            <v>275.06200000000001</v>
          </cell>
          <cell r="O28">
            <v>272.27499999999998</v>
          </cell>
          <cell r="P28" t="str">
            <v>DE-000015</v>
          </cell>
          <cell r="Q28" t="str">
            <v>VME640813HF6</v>
          </cell>
          <cell r="R28" t="str">
            <v>AUTOPISTA MEXICO-PUEBLA KM 116+900</v>
          </cell>
          <cell r="S28">
            <v>41</v>
          </cell>
          <cell r="T28" t="str">
            <v>PUE</v>
          </cell>
          <cell r="U28" t="str">
            <v>MEX</v>
          </cell>
          <cell r="V28">
            <v>72700</v>
          </cell>
          <cell r="W28" t="str">
            <v>PZA</v>
          </cell>
          <cell r="X28" t="str">
            <v>OR-000015</v>
          </cell>
          <cell r="Y28">
            <v>24112900</v>
          </cell>
        </row>
        <row r="29">
          <cell r="B29" t="str">
            <v>DE-020421</v>
          </cell>
          <cell r="C29">
            <v>6001020421</v>
          </cell>
          <cell r="D29" t="str">
            <v>FEDERAL MOGUL VALVE TRAIN S DE RL DE C.V (FOMASA)</v>
          </cell>
          <cell r="L29" t="str">
            <v>AGU</v>
          </cell>
          <cell r="M29" t="str">
            <v>MEX</v>
          </cell>
          <cell r="N29">
            <v>610.06200000000001</v>
          </cell>
          <cell r="O29">
            <v>607.40899999999999</v>
          </cell>
          <cell r="P29" t="str">
            <v>DE-000015</v>
          </cell>
          <cell r="Q29" t="str">
            <v>VME640813HF6</v>
          </cell>
          <cell r="R29" t="str">
            <v>AUTOPISTA MEXICO-PUEBLA KM 116+900</v>
          </cell>
          <cell r="S29">
            <v>41</v>
          </cell>
          <cell r="T29" t="str">
            <v>PUE</v>
          </cell>
          <cell r="U29" t="str">
            <v>MEX</v>
          </cell>
          <cell r="V29">
            <v>72700</v>
          </cell>
          <cell r="W29" t="str">
            <v>PZA</v>
          </cell>
          <cell r="X29" t="str">
            <v>OR-000015</v>
          </cell>
          <cell r="Y29">
            <v>24112900</v>
          </cell>
        </row>
        <row r="30">
          <cell r="B30" t="str">
            <v>DE-014580</v>
          </cell>
          <cell r="C30">
            <v>6001014580</v>
          </cell>
          <cell r="D30" t="str">
            <v>FISCHER MEXICANA</v>
          </cell>
          <cell r="E30" t="str">
            <v>FME9112185Z1</v>
          </cell>
          <cell r="F30" t="str">
            <v>EJE 124</v>
          </cell>
          <cell r="G30">
            <v>115</v>
          </cell>
          <cell r="H30" t="str">
            <v>78395</v>
          </cell>
          <cell r="I30" t="str">
            <v>0244</v>
          </cell>
          <cell r="J30" t="str">
            <v>028</v>
          </cell>
          <cell r="K30" t="str">
            <v>05</v>
          </cell>
          <cell r="L30" t="str">
            <v>SLP</v>
          </cell>
          <cell r="M30" t="str">
            <v>MEX</v>
          </cell>
          <cell r="N30">
            <v>506.52800000000002</v>
          </cell>
          <cell r="O30">
            <v>503.18099999999998</v>
          </cell>
          <cell r="P30" t="str">
            <v>DE-000015</v>
          </cell>
          <cell r="Q30" t="str">
            <v>VME640813HF6</v>
          </cell>
          <cell r="R30" t="str">
            <v>AUTOPISTA MEXICO-PUEBLA KM 116+900</v>
          </cell>
          <cell r="S30">
            <v>41</v>
          </cell>
          <cell r="T30" t="str">
            <v>PUE</v>
          </cell>
          <cell r="U30" t="str">
            <v>MEX</v>
          </cell>
          <cell r="V30">
            <v>72700</v>
          </cell>
          <cell r="W30" t="str">
            <v>PZA</v>
          </cell>
          <cell r="X30" t="str">
            <v>OR-000015</v>
          </cell>
          <cell r="Y30">
            <v>24112900</v>
          </cell>
        </row>
        <row r="31">
          <cell r="B31" t="str">
            <v>DE-022109</v>
          </cell>
          <cell r="C31">
            <v>6001022109</v>
          </cell>
          <cell r="D31" t="str">
            <v>FLEXITECH AUTOMOTIVE MEXICO S DE RL DE CV</v>
          </cell>
          <cell r="E31" t="str">
            <v>DBM1510069Z9</v>
          </cell>
          <cell r="F31" t="str">
            <v xml:space="preserve">AV CFE </v>
          </cell>
          <cell r="G31">
            <v>794</v>
          </cell>
          <cell r="H31" t="str">
            <v>78395</v>
          </cell>
          <cell r="I31" t="str">
            <v>0307</v>
          </cell>
          <cell r="J31" t="str">
            <v>028</v>
          </cell>
          <cell r="K31" t="str">
            <v>05</v>
          </cell>
          <cell r="L31" t="str">
            <v>SLP</v>
          </cell>
          <cell r="M31" t="str">
            <v>MEX</v>
          </cell>
          <cell r="N31">
            <v>502.44400000000002</v>
          </cell>
          <cell r="O31">
            <v>501.36599999999999</v>
          </cell>
          <cell r="P31" t="str">
            <v>DE-000015</v>
          </cell>
          <cell r="Q31" t="str">
            <v>VME640813HF6</v>
          </cell>
          <cell r="R31" t="str">
            <v>AUTOPISTA MEXICO-PUEBLA KM 116+900</v>
          </cell>
          <cell r="S31">
            <v>41</v>
          </cell>
          <cell r="T31" t="str">
            <v>PUE</v>
          </cell>
          <cell r="U31" t="str">
            <v>MEX</v>
          </cell>
          <cell r="V31">
            <v>72700</v>
          </cell>
          <cell r="W31" t="str">
            <v>PZA</v>
          </cell>
          <cell r="X31" t="str">
            <v>OR-000015</v>
          </cell>
          <cell r="Y31">
            <v>24112900</v>
          </cell>
        </row>
        <row r="32">
          <cell r="B32" t="str">
            <v>DE-021335</v>
          </cell>
          <cell r="C32">
            <v>6001021335</v>
          </cell>
          <cell r="D32" t="str">
            <v>FOAMOTIVE</v>
          </cell>
          <cell r="E32" t="str">
            <v>FME150622G48</v>
          </cell>
          <cell r="F32" t="str">
            <v>Boulevard Manuel Gomez Morin #400 int 8 y 9</v>
          </cell>
          <cell r="G32">
            <v>400</v>
          </cell>
          <cell r="H32">
            <v>78130</v>
          </cell>
          <cell r="I32" t="str">
            <v>Wenceslao Victoria</v>
          </cell>
          <cell r="J32">
            <v>28</v>
          </cell>
          <cell r="K32">
            <v>5</v>
          </cell>
          <cell r="L32" t="str">
            <v>SLP</v>
          </cell>
          <cell r="M32" t="str">
            <v>MEX</v>
          </cell>
          <cell r="N32">
            <v>530.70399999999995</v>
          </cell>
          <cell r="O32">
            <v>534.75699999999995</v>
          </cell>
          <cell r="P32" t="str">
            <v>DE-000015</v>
          </cell>
          <cell r="Q32" t="str">
            <v>VME640813HF6</v>
          </cell>
          <cell r="R32" t="str">
            <v>AUTOPISTA MEXICO-PUEBLA KM 116+900</v>
          </cell>
          <cell r="S32">
            <v>41</v>
          </cell>
          <cell r="T32" t="str">
            <v>PUE</v>
          </cell>
          <cell r="U32" t="str">
            <v>MEX</v>
          </cell>
          <cell r="V32">
            <v>72700</v>
          </cell>
          <cell r="W32" t="str">
            <v>PZA</v>
          </cell>
          <cell r="X32" t="str">
            <v>OR-000015</v>
          </cell>
          <cell r="Y32">
            <v>24112900</v>
          </cell>
        </row>
        <row r="33">
          <cell r="B33" t="str">
            <v>DE-018535</v>
          </cell>
          <cell r="C33">
            <v>6001018535</v>
          </cell>
          <cell r="D33" t="str">
            <v>FRAENKISCHE INDUSTRIAL PIPES MÉXICO S.A DE C.V</v>
          </cell>
          <cell r="E33" t="str">
            <v>FIP110624BY8</v>
          </cell>
          <cell r="F33" t="str">
            <v>Avenida Paraiso Col. Parque Industrial y de Negocios Las Colinas</v>
          </cell>
          <cell r="G33">
            <v>405</v>
          </cell>
          <cell r="H33" t="str">
            <v>36270</v>
          </cell>
          <cell r="I33" t="str">
            <v>0142</v>
          </cell>
          <cell r="J33">
            <v>37</v>
          </cell>
          <cell r="K33">
            <v>11</v>
          </cell>
          <cell r="L33" t="str">
            <v>GUA</v>
          </cell>
          <cell r="M33" t="str">
            <v>MEX</v>
          </cell>
          <cell r="N33">
            <v>464.411</v>
          </cell>
          <cell r="O33">
            <v>461.637</v>
          </cell>
          <cell r="P33" t="str">
            <v>DE-000015</v>
          </cell>
          <cell r="Q33" t="str">
            <v>VME640813HF6</v>
          </cell>
          <cell r="R33" t="str">
            <v>AUTOPISTA MEXICO-PUEBLA KM 116+900</v>
          </cell>
          <cell r="S33">
            <v>41</v>
          </cell>
          <cell r="T33" t="str">
            <v>PUE</v>
          </cell>
          <cell r="U33" t="str">
            <v>MEX</v>
          </cell>
          <cell r="V33">
            <v>72700</v>
          </cell>
          <cell r="W33" t="str">
            <v>PZA</v>
          </cell>
          <cell r="X33" t="str">
            <v>OR-000015</v>
          </cell>
          <cell r="Y33">
            <v>24112900</v>
          </cell>
        </row>
        <row r="34">
          <cell r="B34" t="str">
            <v>DE-018933</v>
          </cell>
          <cell r="C34">
            <v>6001018933</v>
          </cell>
          <cell r="D34" t="str">
            <v>FUJIKURA AUTOMOTIVE MÉXICO S.A DE C.V</v>
          </cell>
          <cell r="E34" t="str">
            <v>ACE990106BY7</v>
          </cell>
          <cell r="F34" t="str">
            <v>Carretera Salamanca-Celaya KM 86+100 Rancho Valtierrilla, Salamanca Gto.</v>
          </cell>
          <cell r="G34" t="str">
            <v>S/N</v>
          </cell>
          <cell r="H34">
            <v>26121800</v>
          </cell>
          <cell r="I34">
            <v>3374</v>
          </cell>
          <cell r="J34">
            <v>27</v>
          </cell>
          <cell r="K34">
            <v>9</v>
          </cell>
          <cell r="L34" t="str">
            <v>GUA</v>
          </cell>
          <cell r="M34" t="str">
            <v>MEX</v>
          </cell>
          <cell r="N34">
            <v>407.51799999999997</v>
          </cell>
          <cell r="O34">
            <v>406.05900000000003</v>
          </cell>
          <cell r="P34" t="str">
            <v>DE-000015</v>
          </cell>
          <cell r="Q34" t="str">
            <v>VME640813HF6</v>
          </cell>
          <cell r="R34" t="str">
            <v>AUTOPISTA MEXICO-PUEBLA KM 116+900</v>
          </cell>
          <cell r="S34">
            <v>41</v>
          </cell>
          <cell r="T34" t="str">
            <v>PUE</v>
          </cell>
          <cell r="U34" t="str">
            <v>MEX</v>
          </cell>
          <cell r="V34">
            <v>72700</v>
          </cell>
          <cell r="W34" t="str">
            <v>PZA</v>
          </cell>
          <cell r="X34" t="str">
            <v>OR-000015</v>
          </cell>
          <cell r="Y34">
            <v>24112900</v>
          </cell>
        </row>
        <row r="35">
          <cell r="B35" t="str">
            <v>DE-002266</v>
          </cell>
          <cell r="C35">
            <v>6001002266</v>
          </cell>
          <cell r="D35" t="str">
            <v>GD COMPONENTS DE MEXICO S.A. DE C.V</v>
          </cell>
          <cell r="E35" t="str">
            <v xml:space="preserve">GCM970614AB5 </v>
          </cell>
          <cell r="F35" t="str">
            <v>AVENIDA CENTENARIO</v>
          </cell>
          <cell r="G35">
            <v>4</v>
          </cell>
          <cell r="H35">
            <v>62578</v>
          </cell>
          <cell r="I35" t="str">
            <v>0181</v>
          </cell>
          <cell r="J35" t="str">
            <v>011</v>
          </cell>
          <cell r="K35" t="str">
            <v>02</v>
          </cell>
          <cell r="L35" t="str">
            <v>MOR</v>
          </cell>
          <cell r="M35" t="str">
            <v>MEX</v>
          </cell>
          <cell r="N35">
            <v>157.88300000000001</v>
          </cell>
          <cell r="O35">
            <v>155.52799999999999</v>
          </cell>
          <cell r="P35" t="str">
            <v>DE-000015</v>
          </cell>
          <cell r="Q35" t="str">
            <v>VME640813HF6</v>
          </cell>
          <cell r="R35" t="str">
            <v>AUTOPISTA MEXICO-PUEBLA KM 116+900</v>
          </cell>
          <cell r="S35">
            <v>41</v>
          </cell>
          <cell r="T35" t="str">
            <v>PUE</v>
          </cell>
          <cell r="U35" t="str">
            <v>MEX</v>
          </cell>
          <cell r="V35">
            <v>72700</v>
          </cell>
          <cell r="W35" t="str">
            <v>PZA</v>
          </cell>
          <cell r="X35" t="str">
            <v>OR-000015</v>
          </cell>
          <cell r="Y35">
            <v>24112900</v>
          </cell>
        </row>
        <row r="36">
          <cell r="B36" t="str">
            <v>DE-020823</v>
          </cell>
          <cell r="C36">
            <v>6001020823</v>
          </cell>
          <cell r="D36" t="str">
            <v>GEIGER AUTOMOTIVE</v>
          </cell>
          <cell r="E36" t="str">
            <v>GAM150506NR1</v>
          </cell>
          <cell r="F36" t="str">
            <v>CARRETERA ESTATAL NO. 431 KM 2.2, MODULO 5Y6</v>
          </cell>
          <cell r="G36">
            <v>62</v>
          </cell>
          <cell r="H36">
            <v>76246</v>
          </cell>
          <cell r="I36" t="str">
            <v>0001</v>
          </cell>
          <cell r="J36" t="str">
            <v>011</v>
          </cell>
          <cell r="K36" t="str">
            <v>01</v>
          </cell>
          <cell r="L36" t="str">
            <v>QUE</v>
          </cell>
          <cell r="M36" t="str">
            <v>MEX</v>
          </cell>
          <cell r="N36">
            <v>310.786</v>
          </cell>
          <cell r="O36">
            <v>308.56</v>
          </cell>
          <cell r="P36" t="str">
            <v>DE-000015</v>
          </cell>
          <cell r="Q36" t="str">
            <v>VME640813HF6</v>
          </cell>
          <cell r="R36" t="str">
            <v>AUTOPISTA MEXICO-PUEBLA KM 116+900</v>
          </cell>
          <cell r="S36">
            <v>41</v>
          </cell>
          <cell r="T36" t="str">
            <v>PUE</v>
          </cell>
          <cell r="U36" t="str">
            <v>MEX</v>
          </cell>
          <cell r="V36">
            <v>72700</v>
          </cell>
          <cell r="W36" t="str">
            <v>PZA</v>
          </cell>
          <cell r="X36" t="str">
            <v>OR-000015</v>
          </cell>
          <cell r="Y36">
            <v>24112900</v>
          </cell>
        </row>
        <row r="37">
          <cell r="B37" t="str">
            <v>DE-018393</v>
          </cell>
          <cell r="C37">
            <v>6001018393</v>
          </cell>
          <cell r="D37" t="str">
            <v>GILL INDUSTRIES OF MEXICO S. DE R.L. DE C.V.</v>
          </cell>
          <cell r="E37" t="str">
            <v>GQU120308TG8</v>
          </cell>
          <cell r="F37" t="str">
            <v xml:space="preserve">AVENIDA DE LA MONTAÑA # 112 EDIFICION MT, MODULO 1 PARQUE IND. QRO. </v>
          </cell>
          <cell r="G37">
            <v>112</v>
          </cell>
          <cell r="H37" t="str">
            <v>76220</v>
          </cell>
          <cell r="J37" t="str">
            <v>014</v>
          </cell>
          <cell r="K37" t="str">
            <v>01</v>
          </cell>
          <cell r="L37" t="str">
            <v>QUE</v>
          </cell>
          <cell r="M37" t="str">
            <v>MEX</v>
          </cell>
          <cell r="N37">
            <v>344.55099999999999</v>
          </cell>
          <cell r="O37">
            <v>345.69200000000001</v>
          </cell>
          <cell r="P37" t="str">
            <v>DE-000015</v>
          </cell>
          <cell r="Q37" t="str">
            <v>VME640813HF6</v>
          </cell>
          <cell r="R37" t="str">
            <v>AUTOPISTA MEXICO-PUEBLA KM 116+900</v>
          </cell>
          <cell r="S37">
            <v>41</v>
          </cell>
          <cell r="T37" t="str">
            <v>PUE</v>
          </cell>
          <cell r="U37" t="str">
            <v>MEX</v>
          </cell>
          <cell r="V37">
            <v>72700</v>
          </cell>
          <cell r="W37" t="str">
            <v>PZA</v>
          </cell>
          <cell r="X37" t="str">
            <v>OR-000015</v>
          </cell>
          <cell r="Y37">
            <v>24112900</v>
          </cell>
        </row>
        <row r="38">
          <cell r="B38" t="str">
            <v>DE-018656</v>
          </cell>
          <cell r="C38">
            <v>6001018656</v>
          </cell>
          <cell r="D38" t="str">
            <v>GILL INDUSTRIES OF MEXICO S. DE R.L. DE C.V.</v>
          </cell>
          <cell r="L38" t="str">
            <v>DIF</v>
          </cell>
          <cell r="M38" t="str">
            <v>MEX</v>
          </cell>
          <cell r="N38">
            <v>178</v>
          </cell>
          <cell r="O38">
            <v>130.89099999999999</v>
          </cell>
          <cell r="P38" t="str">
            <v>DE-000015</v>
          </cell>
          <cell r="Q38" t="str">
            <v>VME640813HF6</v>
          </cell>
          <cell r="R38" t="str">
            <v>AUTOPISTA MEXICO-PUEBLA KM 116+900</v>
          </cell>
          <cell r="S38">
            <v>41</v>
          </cell>
          <cell r="T38" t="str">
            <v>PUE</v>
          </cell>
          <cell r="U38" t="str">
            <v>MEX</v>
          </cell>
          <cell r="V38">
            <v>72700</v>
          </cell>
          <cell r="W38" t="str">
            <v>PZA</v>
          </cell>
          <cell r="X38" t="str">
            <v>OR-000015</v>
          </cell>
          <cell r="Y38">
            <v>24112900</v>
          </cell>
        </row>
        <row r="39">
          <cell r="B39" t="str">
            <v>DE-012872</v>
          </cell>
          <cell r="C39">
            <v>6002012872</v>
          </cell>
          <cell r="D39" t="str">
            <v>GKN DRIVELINE NORTH AMERICA INC.</v>
          </cell>
          <cell r="E39" t="str">
            <v>GDC790816T21</v>
          </cell>
          <cell r="F39" t="str">
            <v>Carretera alterna km 11</v>
          </cell>
          <cell r="G39" t="str">
            <v>SN</v>
          </cell>
          <cell r="H39" t="str">
            <v>38260</v>
          </cell>
          <cell r="I39" t="str">
            <v>3952</v>
          </cell>
          <cell r="J39">
            <v>44</v>
          </cell>
          <cell r="K39" t="str">
            <v>Villagran Centro</v>
          </cell>
          <cell r="L39" t="str">
            <v>GUA</v>
          </cell>
          <cell r="M39" t="str">
            <v>MEX</v>
          </cell>
          <cell r="N39">
            <v>384.68400000000003</v>
          </cell>
          <cell r="O39">
            <v>382.20499999999998</v>
          </cell>
          <cell r="P39" t="str">
            <v>DE-000015</v>
          </cell>
          <cell r="Q39" t="str">
            <v>VME640813HF6</v>
          </cell>
          <cell r="R39" t="str">
            <v>AUTOPISTA MEXICO-PUEBLA KM 116+900</v>
          </cell>
          <cell r="S39">
            <v>41</v>
          </cell>
          <cell r="T39" t="str">
            <v>PUE</v>
          </cell>
          <cell r="U39" t="str">
            <v>MEX</v>
          </cell>
          <cell r="V39">
            <v>72700</v>
          </cell>
          <cell r="W39" t="str">
            <v>PZA</v>
          </cell>
          <cell r="X39" t="str">
            <v>OR-000015</v>
          </cell>
          <cell r="Y39">
            <v>24112900</v>
          </cell>
        </row>
        <row r="40">
          <cell r="B40" t="str">
            <v>DE-007589</v>
          </cell>
          <cell r="C40">
            <v>6001007589</v>
          </cell>
          <cell r="D40" t="str">
            <v>GRUPO ABC</v>
          </cell>
          <cell r="E40" t="str">
            <v>GAM950228IZ5</v>
          </cell>
          <cell r="F40" t="str">
            <v>AV. NORTE 4</v>
          </cell>
          <cell r="G40">
            <v>7</v>
          </cell>
          <cell r="H40">
            <v>76806</v>
          </cell>
          <cell r="I40" t="str">
            <v>0637</v>
          </cell>
          <cell r="J40" t="str">
            <v>016</v>
          </cell>
          <cell r="K40" t="str">
            <v>02</v>
          </cell>
          <cell r="L40" t="str">
            <v>QUE</v>
          </cell>
          <cell r="M40" t="str">
            <v>MEX</v>
          </cell>
          <cell r="N40">
            <v>269.38299999999998</v>
          </cell>
          <cell r="O40">
            <v>266.22399999999999</v>
          </cell>
          <cell r="P40" t="str">
            <v>DE-000015</v>
          </cell>
          <cell r="Q40" t="str">
            <v>VME640813HF6</v>
          </cell>
          <cell r="R40" t="str">
            <v>AUTOPISTA MEXICO-PUEBLA KM 116+900</v>
          </cell>
          <cell r="S40">
            <v>41</v>
          </cell>
          <cell r="T40" t="str">
            <v>PUE</v>
          </cell>
          <cell r="U40" t="str">
            <v>MEX</v>
          </cell>
          <cell r="V40">
            <v>72700</v>
          </cell>
          <cell r="W40" t="str">
            <v>PZA</v>
          </cell>
          <cell r="X40" t="str">
            <v>OR-000015</v>
          </cell>
          <cell r="Y40">
            <v>24112900</v>
          </cell>
        </row>
        <row r="41">
          <cell r="B41" t="str">
            <v>DE-014905</v>
          </cell>
          <cell r="C41">
            <v>6001014905</v>
          </cell>
          <cell r="D41" t="str">
            <v>GRUPO ANTOLIN</v>
          </cell>
          <cell r="E41" t="str">
            <v>IAI0409305B8</v>
          </cell>
          <cell r="F41" t="str">
            <v>AV. Ndustria Automotriz</v>
          </cell>
          <cell r="G41">
            <v>1402</v>
          </cell>
          <cell r="H41">
            <v>54750</v>
          </cell>
          <cell r="I41" t="str">
            <v>El Coecillo</v>
          </cell>
          <cell r="J41" t="str">
            <v>Toluca de Lerdo</v>
          </cell>
          <cell r="K41">
            <v>20</v>
          </cell>
          <cell r="L41" t="str">
            <v>GUA</v>
          </cell>
          <cell r="M41" t="str">
            <v>MEX</v>
          </cell>
          <cell r="N41">
            <v>241.36</v>
          </cell>
          <cell r="O41">
            <v>174.489</v>
          </cell>
          <cell r="P41" t="str">
            <v>DE-000015</v>
          </cell>
          <cell r="Q41" t="str">
            <v>VME640813HF6</v>
          </cell>
          <cell r="R41" t="str">
            <v>AUTOPISTA MEXICO-PUEBLA KM 116+900</v>
          </cell>
          <cell r="S41">
            <v>41</v>
          </cell>
          <cell r="T41" t="str">
            <v>PUE</v>
          </cell>
          <cell r="U41" t="str">
            <v>MEX</v>
          </cell>
          <cell r="V41">
            <v>72700</v>
          </cell>
          <cell r="W41" t="str">
            <v>PZA</v>
          </cell>
          <cell r="X41" t="str">
            <v>OR-000015</v>
          </cell>
          <cell r="Y41">
            <v>24112900</v>
          </cell>
        </row>
        <row r="42">
          <cell r="B42" t="str">
            <v>DE-018351</v>
          </cell>
          <cell r="C42">
            <v>6001018351</v>
          </cell>
          <cell r="D42" t="str">
            <v>HELLA AUTOMOTIVE MÉXICO S.A DE C.V</v>
          </cell>
          <cell r="E42" t="str">
            <v>EOP640608I13</v>
          </cell>
          <cell r="F42" t="str">
            <v>Av. Ing. Antonio Gutiérrez Cortina</v>
          </cell>
          <cell r="G42">
            <v>16</v>
          </cell>
          <cell r="H42">
            <v>37980</v>
          </cell>
          <cell r="I42">
            <v>2337</v>
          </cell>
          <cell r="J42">
            <v>32</v>
          </cell>
          <cell r="K42">
            <v>32</v>
          </cell>
          <cell r="L42" t="str">
            <v>GUA</v>
          </cell>
          <cell r="M42" t="str">
            <v>MEX</v>
          </cell>
          <cell r="N42">
            <v>372.11900000000003</v>
          </cell>
          <cell r="O42">
            <v>367.85599999999999</v>
          </cell>
          <cell r="P42" t="str">
            <v>DE-000015</v>
          </cell>
          <cell r="Q42" t="str">
            <v>VME640813HF6</v>
          </cell>
          <cell r="R42" t="str">
            <v>AUTOPISTA MEXICO-PUEBLA KM 116+900</v>
          </cell>
          <cell r="S42">
            <v>41</v>
          </cell>
          <cell r="T42" t="str">
            <v>PUE</v>
          </cell>
          <cell r="U42" t="str">
            <v>MEX</v>
          </cell>
          <cell r="V42">
            <v>72700</v>
          </cell>
          <cell r="W42" t="str">
            <v>PZA</v>
          </cell>
          <cell r="X42" t="str">
            <v>OR-000015</v>
          </cell>
          <cell r="Y42">
            <v>24112900</v>
          </cell>
        </row>
        <row r="43">
          <cell r="B43" t="str">
            <v>DE-019477</v>
          </cell>
          <cell r="C43">
            <v>6001019477</v>
          </cell>
          <cell r="D43" t="str">
            <v>HELLA AUTOMOTIVE MÉXICO S.A DE C.V (PL7)</v>
          </cell>
          <cell r="E43" t="str">
            <v>EOP64068I13</v>
          </cell>
          <cell r="F43" t="str">
            <v>Parque Agroindustrial Guanajuato, Carretera 90 a</v>
          </cell>
          <cell r="G43" t="str">
            <v>SN</v>
          </cell>
          <cell r="H43" t="str">
            <v>36835</v>
          </cell>
          <cell r="I43" t="str">
            <v>0003</v>
          </cell>
          <cell r="J43" t="str">
            <v>017</v>
          </cell>
          <cell r="K43" t="str">
            <v>06</v>
          </cell>
          <cell r="L43" t="str">
            <v>GUA</v>
          </cell>
          <cell r="M43" t="str">
            <v>MEX</v>
          </cell>
          <cell r="N43">
            <v>440.37400000000002</v>
          </cell>
          <cell r="O43">
            <v>437.62599999999998</v>
          </cell>
          <cell r="P43" t="str">
            <v>DE-000015</v>
          </cell>
          <cell r="Q43" t="str">
            <v>VME640813HF6</v>
          </cell>
          <cell r="R43" t="str">
            <v>AUTOPISTA MEXICO-PUEBLA KM 116+900</v>
          </cell>
          <cell r="S43">
            <v>41</v>
          </cell>
          <cell r="T43" t="str">
            <v>PUE</v>
          </cell>
          <cell r="U43" t="str">
            <v>MEX</v>
          </cell>
          <cell r="V43">
            <v>72700</v>
          </cell>
          <cell r="W43" t="str">
            <v>PZA</v>
          </cell>
          <cell r="X43" t="str">
            <v>OR-000015</v>
          </cell>
          <cell r="Y43">
            <v>24112900</v>
          </cell>
        </row>
        <row r="44">
          <cell r="B44" t="str">
            <v>DE-020339</v>
          </cell>
          <cell r="C44">
            <v>6001020339</v>
          </cell>
          <cell r="D44" t="str">
            <v>HI-LEX MEXICANA S.A DE C.V.</v>
          </cell>
          <cell r="E44" t="str">
            <v>HLM931001QV0</v>
          </cell>
          <cell r="F44" t="str">
            <v xml:space="preserve">Circuito El Marqués Sur </v>
          </cell>
          <cell r="G44">
            <v>18</v>
          </cell>
          <cell r="H44">
            <v>76246</v>
          </cell>
          <cell r="I44" t="str">
            <v>1158</v>
          </cell>
          <cell r="J44" t="str">
            <v>011</v>
          </cell>
          <cell r="K44" t="str">
            <v>01</v>
          </cell>
          <cell r="L44" t="str">
            <v>QUE</v>
          </cell>
          <cell r="M44" t="str">
            <v>MEX</v>
          </cell>
          <cell r="N44">
            <v>307.19600000000003</v>
          </cell>
          <cell r="O44">
            <v>306.71800000000002</v>
          </cell>
          <cell r="P44" t="str">
            <v>DE-000015</v>
          </cell>
          <cell r="Q44" t="str">
            <v>VME640813HF6</v>
          </cell>
          <cell r="R44" t="str">
            <v>AUTOPISTA MEXICO-PUEBLA KM 116+900</v>
          </cell>
          <cell r="S44">
            <v>41</v>
          </cell>
          <cell r="T44" t="str">
            <v>PUE</v>
          </cell>
          <cell r="U44" t="str">
            <v>MEX</v>
          </cell>
          <cell r="V44">
            <v>72700</v>
          </cell>
          <cell r="W44" t="str">
            <v>PZA</v>
          </cell>
          <cell r="X44" t="str">
            <v>OR-000015</v>
          </cell>
          <cell r="Y44">
            <v>24112900</v>
          </cell>
        </row>
        <row r="45">
          <cell r="B45" t="str">
            <v>DE-014503</v>
          </cell>
          <cell r="C45">
            <v>6001014503</v>
          </cell>
          <cell r="D45" t="str">
            <v>HPP SYSTEMS DE MEXICO. S.A. DE C.V.</v>
          </cell>
          <cell r="E45" t="str">
            <v>HSM020611KN8</v>
          </cell>
          <cell r="F45" t="str">
            <v>Carretera México Pachuca KM.48</v>
          </cell>
          <cell r="G45" t="str">
            <v>SN</v>
          </cell>
          <cell r="H45">
            <v>55755</v>
          </cell>
          <cell r="I45">
            <v>3926</v>
          </cell>
          <cell r="J45">
            <v>81</v>
          </cell>
          <cell r="K45">
            <v>12</v>
          </cell>
          <cell r="L45" t="str">
            <v>HID</v>
          </cell>
          <cell r="M45" t="str">
            <v>MEX</v>
          </cell>
          <cell r="N45">
            <v>143.547</v>
          </cell>
          <cell r="O45">
            <v>146.23599999999999</v>
          </cell>
          <cell r="P45" t="str">
            <v>DE-000015</v>
          </cell>
          <cell r="Q45" t="str">
            <v>VME640813HF6</v>
          </cell>
          <cell r="R45" t="str">
            <v>AUTOPISTA MEXICO-PUEBLA KM 116+900</v>
          </cell>
          <cell r="S45">
            <v>41</v>
          </cell>
          <cell r="T45" t="str">
            <v>PUE</v>
          </cell>
          <cell r="U45" t="str">
            <v>MEX</v>
          </cell>
          <cell r="V45">
            <v>72700</v>
          </cell>
          <cell r="W45" t="str">
            <v>PZA</v>
          </cell>
          <cell r="X45" t="str">
            <v>OR-000015</v>
          </cell>
          <cell r="Y45">
            <v>24112900</v>
          </cell>
        </row>
        <row r="46">
          <cell r="B46" t="str">
            <v>DE-021752</v>
          </cell>
          <cell r="C46">
            <v>6001021752</v>
          </cell>
          <cell r="D46" t="str">
            <v>ILPEA S. DE R.L. DE C.V. GUANAJUATO</v>
          </cell>
          <cell r="E46" t="str">
            <v>ILP040422F37</v>
          </cell>
          <cell r="F46" t="str">
            <v>CALLE INDUSTRIAL PESADA, LT1, MZ 2</v>
          </cell>
          <cell r="G46">
            <v>101</v>
          </cell>
          <cell r="H46">
            <v>38187</v>
          </cell>
          <cell r="I46" t="str">
            <v>2629</v>
          </cell>
          <cell r="J46" t="str">
            <v>005</v>
          </cell>
          <cell r="K46" t="str">
            <v>28</v>
          </cell>
          <cell r="L46" t="str">
            <v>GUA</v>
          </cell>
          <cell r="M46" t="str">
            <v>MEX</v>
          </cell>
          <cell r="N46">
            <v>344.89299999999997</v>
          </cell>
          <cell r="O46">
            <v>342.21499999999997</v>
          </cell>
          <cell r="P46" t="str">
            <v>DE-000015</v>
          </cell>
          <cell r="Q46" t="str">
            <v>VME640813HF6</v>
          </cell>
          <cell r="R46" t="str">
            <v>AUTOPISTA MEXICO-PUEBLA KM 116+900</v>
          </cell>
          <cell r="S46">
            <v>41</v>
          </cell>
          <cell r="T46" t="str">
            <v>PUE</v>
          </cell>
          <cell r="U46" t="str">
            <v>MEX</v>
          </cell>
          <cell r="V46">
            <v>72700</v>
          </cell>
          <cell r="W46" t="str">
            <v>PZA</v>
          </cell>
          <cell r="X46" t="str">
            <v>OR-000015</v>
          </cell>
          <cell r="Y46">
            <v>24112900</v>
          </cell>
        </row>
        <row r="47">
          <cell r="B47" t="str">
            <v>DE-014085</v>
          </cell>
          <cell r="C47">
            <v>6001014085</v>
          </cell>
          <cell r="D47" t="str">
            <v>Inmetmatic S.A de C.V</v>
          </cell>
          <cell r="E47" t="str">
            <v>INM060424AP3</v>
          </cell>
          <cell r="F47" t="str">
            <v xml:space="preserve">Avenda Santa Fe </v>
          </cell>
          <cell r="G47">
            <v>12</v>
          </cell>
          <cell r="H47">
            <v>37980</v>
          </cell>
          <cell r="I47">
            <v>2337</v>
          </cell>
          <cell r="J47">
            <v>32</v>
          </cell>
          <cell r="K47" t="str">
            <v>Guanajuato</v>
          </cell>
          <cell r="L47" t="str">
            <v>GUA</v>
          </cell>
          <cell r="M47" t="str">
            <v>MEX</v>
          </cell>
          <cell r="N47">
            <v>372.476</v>
          </cell>
          <cell r="O47">
            <v>367.089</v>
          </cell>
          <cell r="P47" t="str">
            <v>DE-000015</v>
          </cell>
          <cell r="Q47" t="str">
            <v>VME640813HF6</v>
          </cell>
          <cell r="R47" t="str">
            <v>AUTOPISTA MEXICO-PUEBLA KM 116+900</v>
          </cell>
          <cell r="S47">
            <v>41</v>
          </cell>
          <cell r="T47" t="str">
            <v>PUE</v>
          </cell>
          <cell r="U47" t="str">
            <v>MEX</v>
          </cell>
          <cell r="V47">
            <v>72700</v>
          </cell>
          <cell r="W47" t="str">
            <v>PZA</v>
          </cell>
          <cell r="X47" t="str">
            <v>OR-000015</v>
          </cell>
          <cell r="Y47">
            <v>24112900</v>
          </cell>
        </row>
        <row r="48">
          <cell r="B48" t="str">
            <v>DE-020648</v>
          </cell>
          <cell r="C48">
            <v>6001020648</v>
          </cell>
          <cell r="D48" t="str">
            <v xml:space="preserve">JOHNSON CONTROLS ENTERPRISES MÉXICO </v>
          </cell>
          <cell r="E48" t="str">
            <v>JCA100604EF4</v>
          </cell>
          <cell r="F48" t="str">
            <v>Norte 2, Manzana 5, Lote 8 #106. Ciudad Industrial. Celaya, Guanajuato. CP 38010</v>
          </cell>
          <cell r="G48">
            <v>106</v>
          </cell>
          <cell r="H48" t="str">
            <v>26111707</v>
          </cell>
          <cell r="I48" t="str">
            <v>2380</v>
          </cell>
          <cell r="J48">
            <v>7</v>
          </cell>
          <cell r="K48">
            <v>3</v>
          </cell>
          <cell r="L48" t="str">
            <v>GUA</v>
          </cell>
          <cell r="M48" t="str">
            <v>MEX</v>
          </cell>
          <cell r="N48">
            <v>371.178</v>
          </cell>
          <cell r="O48">
            <v>368.89600000000002</v>
          </cell>
          <cell r="P48" t="str">
            <v>DE-000015</v>
          </cell>
          <cell r="Q48" t="str">
            <v>VME640813HF6</v>
          </cell>
          <cell r="R48" t="str">
            <v>AUTOPISTA MEXICO-PUEBLA KM 116+900</v>
          </cell>
          <cell r="S48">
            <v>41</v>
          </cell>
          <cell r="T48" t="str">
            <v>PUE</v>
          </cell>
          <cell r="U48" t="str">
            <v>MEX</v>
          </cell>
          <cell r="V48">
            <v>72700</v>
          </cell>
          <cell r="W48" t="str">
            <v>PZA</v>
          </cell>
          <cell r="X48" t="str">
            <v>OR-000015</v>
          </cell>
          <cell r="Y48">
            <v>24112900</v>
          </cell>
        </row>
        <row r="49">
          <cell r="B49" t="str">
            <v>DE-023426</v>
          </cell>
          <cell r="C49">
            <v>6001023426</v>
          </cell>
          <cell r="D49" t="str">
            <v xml:space="preserve">KEIHIN AC DE MEXICO </v>
          </cell>
          <cell r="E49" t="str">
            <v>KAM201106C1</v>
          </cell>
          <cell r="F49" t="str">
            <v>Av. Santiago Poniente</v>
          </cell>
          <cell r="G49">
            <v>200</v>
          </cell>
          <cell r="H49">
            <v>78423</v>
          </cell>
          <cell r="I49">
            <v>2825</v>
          </cell>
          <cell r="J49">
            <v>28</v>
          </cell>
          <cell r="K49">
            <v>5</v>
          </cell>
          <cell r="L49" t="str">
            <v>SLP</v>
          </cell>
          <cell r="M49" t="str">
            <v>MEX</v>
          </cell>
          <cell r="N49">
            <v>512.02800000000002</v>
          </cell>
          <cell r="O49">
            <v>508.46100000000001</v>
          </cell>
          <cell r="P49" t="str">
            <v>DE-000015</v>
          </cell>
          <cell r="Q49" t="str">
            <v>VME640813HF6</v>
          </cell>
          <cell r="R49" t="str">
            <v>AUTOPISTA MEXICO-PUEBLA KM 116+900</v>
          </cell>
          <cell r="S49">
            <v>41</v>
          </cell>
          <cell r="T49" t="str">
            <v>PUE</v>
          </cell>
          <cell r="U49" t="str">
            <v>MEX</v>
          </cell>
          <cell r="V49">
            <v>72700</v>
          </cell>
          <cell r="W49" t="str">
            <v>PZA</v>
          </cell>
          <cell r="X49" t="str">
            <v>OR-000015</v>
          </cell>
          <cell r="Y49">
            <v>24112900</v>
          </cell>
        </row>
        <row r="50">
          <cell r="B50" t="str">
            <v>DE-021484</v>
          </cell>
          <cell r="C50">
            <v>6001021484</v>
          </cell>
          <cell r="D50" t="str">
            <v>KICO SISTEMAS</v>
          </cell>
          <cell r="L50" t="str">
            <v>QUE</v>
          </cell>
          <cell r="M50" t="str">
            <v>MEX</v>
          </cell>
          <cell r="N50">
            <v>310.791</v>
          </cell>
          <cell r="O50">
            <v>308.01600000000002</v>
          </cell>
          <cell r="P50" t="str">
            <v>DE-000015</v>
          </cell>
          <cell r="Q50" t="str">
            <v>VME640813HF6</v>
          </cell>
          <cell r="R50" t="str">
            <v>AUTOPISTA MEXICO-PUEBLA KM 116+900</v>
          </cell>
          <cell r="S50">
            <v>41</v>
          </cell>
          <cell r="T50" t="str">
            <v>PUE</v>
          </cell>
          <cell r="U50" t="str">
            <v>MEX</v>
          </cell>
          <cell r="V50">
            <v>72700</v>
          </cell>
          <cell r="W50" t="str">
            <v>PZA</v>
          </cell>
          <cell r="X50" t="str">
            <v>OR-000015</v>
          </cell>
          <cell r="Y50">
            <v>24112900</v>
          </cell>
        </row>
        <row r="51">
          <cell r="B51" t="str">
            <v>DE-020894</v>
          </cell>
          <cell r="C51">
            <v>6001020894</v>
          </cell>
          <cell r="D51" t="str">
            <v>KIRIU MEXICANA S.A. DE C.V.</v>
          </cell>
          <cell r="E51" t="str">
            <v>KME0601167A5</v>
          </cell>
          <cell r="F51" t="str">
            <v>CIRCUITO DE LA INDUSTRIA PONIENTE</v>
          </cell>
          <cell r="G51" t="str">
            <v>SN</v>
          </cell>
          <cell r="H51">
            <v>52000</v>
          </cell>
          <cell r="I51">
            <v>1563</v>
          </cell>
          <cell r="J51">
            <v>51</v>
          </cell>
          <cell r="K51">
            <v>20</v>
          </cell>
          <cell r="L51" t="str">
            <v>MEX</v>
          </cell>
          <cell r="M51" t="str">
            <v>MEX</v>
          </cell>
          <cell r="N51">
            <v>253.44</v>
          </cell>
          <cell r="O51">
            <v>170.29</v>
          </cell>
          <cell r="P51" t="str">
            <v>DE-000015</v>
          </cell>
          <cell r="Q51" t="str">
            <v>VME640813HF6</v>
          </cell>
          <cell r="R51" t="str">
            <v>AUTOPISTA MEXICO-PUEBLA KM 116+900</v>
          </cell>
          <cell r="S51">
            <v>41</v>
          </cell>
          <cell r="T51" t="str">
            <v>PUE</v>
          </cell>
          <cell r="U51" t="str">
            <v>MEX</v>
          </cell>
          <cell r="V51">
            <v>72700</v>
          </cell>
          <cell r="W51" t="str">
            <v>PZA</v>
          </cell>
          <cell r="X51" t="str">
            <v>OR-000015</v>
          </cell>
          <cell r="Y51">
            <v>24112900</v>
          </cell>
        </row>
        <row r="52">
          <cell r="B52" t="str">
            <v>DE-004186</v>
          </cell>
          <cell r="C52">
            <v>6001004186</v>
          </cell>
          <cell r="D52" t="str">
            <v>KOSTAL MEXICANA. S.A. DE C.V.</v>
          </cell>
          <cell r="E52" t="str">
            <v>KME850218KA9</v>
          </cell>
          <cell r="F52" t="str">
            <v>ACCESO 2</v>
          </cell>
          <cell r="G52">
            <v>36</v>
          </cell>
          <cell r="H52" t="str">
            <v>76120</v>
          </cell>
          <cell r="I52" t="str">
            <v>0103</v>
          </cell>
          <cell r="J52" t="str">
            <v>014</v>
          </cell>
          <cell r="K52">
            <v>1</v>
          </cell>
          <cell r="L52" t="str">
            <v>QUE</v>
          </cell>
          <cell r="M52" t="str">
            <v>MEX</v>
          </cell>
          <cell r="N52">
            <v>343.512</v>
          </cell>
          <cell r="O52">
            <v>345.52600000000001</v>
          </cell>
          <cell r="P52" t="str">
            <v>DE-000015</v>
          </cell>
          <cell r="Q52" t="str">
            <v>VME640813HF6</v>
          </cell>
          <cell r="R52" t="str">
            <v>AUTOPISTA MEXICO-PUEBLA KM 116+900</v>
          </cell>
          <cell r="S52">
            <v>41</v>
          </cell>
          <cell r="T52" t="str">
            <v>PUE</v>
          </cell>
          <cell r="U52" t="str">
            <v>MEX</v>
          </cell>
          <cell r="V52">
            <v>72700</v>
          </cell>
          <cell r="W52" t="str">
            <v>PZA</v>
          </cell>
          <cell r="X52" t="str">
            <v>OR-000015</v>
          </cell>
          <cell r="Y52">
            <v>24112900</v>
          </cell>
        </row>
        <row r="53">
          <cell r="B53" t="str">
            <v>DE-022665</v>
          </cell>
          <cell r="C53">
            <v>6001022665</v>
          </cell>
          <cell r="D53" t="str">
            <v>KROS AUTOMOTIVE MÉXICO S. DE R.L. DE C.V.</v>
          </cell>
          <cell r="E53" t="str">
            <v>KAM 170524 AX6</v>
          </cell>
          <cell r="F53" t="str">
            <v>Avenida Colón</v>
          </cell>
          <cell r="G53">
            <v>16</v>
          </cell>
          <cell r="H53">
            <v>76295</v>
          </cell>
          <cell r="I53" t="str">
            <v>OTRA NO ESPECIFICADA EN EL CATALOGO</v>
          </cell>
          <cell r="J53" t="str">
            <v>Colón</v>
          </cell>
          <cell r="K53" t="str">
            <v>Querétaro</v>
          </cell>
          <cell r="L53" t="str">
            <v>QUE</v>
          </cell>
          <cell r="M53" t="str">
            <v>MEX</v>
          </cell>
          <cell r="N53">
            <v>316.46800000000002</v>
          </cell>
          <cell r="O53">
            <v>312.464</v>
          </cell>
          <cell r="P53" t="str">
            <v>DE-000015</v>
          </cell>
          <cell r="Q53" t="str">
            <v>VME640813HF6</v>
          </cell>
          <cell r="R53" t="str">
            <v>AUTOPISTA MEXICO-PUEBLA KM 116+900</v>
          </cell>
          <cell r="S53">
            <v>41</v>
          </cell>
          <cell r="T53" t="str">
            <v>PUE</v>
          </cell>
          <cell r="U53" t="str">
            <v>MEX</v>
          </cell>
          <cell r="V53">
            <v>72700</v>
          </cell>
          <cell r="W53" t="str">
            <v>PZA</v>
          </cell>
          <cell r="X53" t="str">
            <v>OR-000015</v>
          </cell>
          <cell r="Y53">
            <v>24112900</v>
          </cell>
        </row>
        <row r="54">
          <cell r="B54" t="str">
            <v>DE-012290</v>
          </cell>
          <cell r="C54">
            <v>6002012290</v>
          </cell>
          <cell r="D54" t="str">
            <v>KSUS INTERNATIONAL L.L.C.</v>
          </cell>
          <cell r="L54" t="str">
            <v>GUA</v>
          </cell>
          <cell r="M54" t="str">
            <v>MEX</v>
          </cell>
          <cell r="N54">
            <v>379.50700000000001</v>
          </cell>
          <cell r="O54">
            <v>377.11500000000001</v>
          </cell>
          <cell r="P54" t="str">
            <v>DE-000015</v>
          </cell>
          <cell r="Q54" t="str">
            <v>VME640813HF6</v>
          </cell>
          <cell r="R54" t="str">
            <v>AUTOPISTA MEXICO-PUEBLA KM 116+900</v>
          </cell>
          <cell r="S54">
            <v>41</v>
          </cell>
          <cell r="T54" t="str">
            <v>PUE</v>
          </cell>
          <cell r="U54" t="str">
            <v>MEX</v>
          </cell>
          <cell r="V54">
            <v>72700</v>
          </cell>
          <cell r="W54" t="str">
            <v>PZA</v>
          </cell>
          <cell r="X54" t="str">
            <v>OR-000015</v>
          </cell>
          <cell r="Y54">
            <v>24112900</v>
          </cell>
        </row>
        <row r="55">
          <cell r="B55" t="str">
            <v>DE-021766</v>
          </cell>
          <cell r="C55">
            <v>6001021766</v>
          </cell>
          <cell r="D55" t="str">
            <v>KWANG JIN SLP MEXICO S.A. DE C.V.</v>
          </cell>
          <cell r="L55" t="str">
            <v>SLP</v>
          </cell>
          <cell r="M55" t="str">
            <v>MEX</v>
          </cell>
          <cell r="N55">
            <v>497.2</v>
          </cell>
          <cell r="O55">
            <v>496.15499999999997</v>
          </cell>
          <cell r="P55" t="str">
            <v>DE-000015</v>
          </cell>
          <cell r="Q55" t="str">
            <v>VME640813HF6</v>
          </cell>
          <cell r="R55" t="str">
            <v>AUTOPISTA MEXICO-PUEBLA KM 116+900</v>
          </cell>
          <cell r="S55">
            <v>41</v>
          </cell>
          <cell r="T55" t="str">
            <v>PUE</v>
          </cell>
          <cell r="U55" t="str">
            <v>MEX</v>
          </cell>
          <cell r="V55">
            <v>72700</v>
          </cell>
          <cell r="W55" t="str">
            <v>PZA</v>
          </cell>
          <cell r="X55" t="str">
            <v>OR-000015</v>
          </cell>
          <cell r="Y55">
            <v>24112900</v>
          </cell>
        </row>
        <row r="56">
          <cell r="B56" t="str">
            <v>DE-020702</v>
          </cell>
          <cell r="C56">
            <v>6001020702</v>
          </cell>
          <cell r="D56" t="str">
            <v>MACAUTO MÉXICO</v>
          </cell>
          <cell r="E56" t="str">
            <v>MME1502273R7</v>
          </cell>
          <cell r="F56" t="str">
            <v xml:space="preserve">Av. Industria en Telecomunicaciones </v>
          </cell>
          <cell r="G56" t="str">
            <v>#103 Interior B</v>
          </cell>
          <cell r="H56" t="str">
            <v>37555</v>
          </cell>
          <cell r="I56" t="str">
            <v>1727</v>
          </cell>
          <cell r="J56">
            <v>20</v>
          </cell>
          <cell r="K56">
            <v>5</v>
          </cell>
          <cell r="L56" t="str">
            <v>GUA</v>
          </cell>
          <cell r="M56" t="str">
            <v>MEX</v>
          </cell>
          <cell r="N56">
            <v>495.40100000000001</v>
          </cell>
          <cell r="O56">
            <v>491.375</v>
          </cell>
          <cell r="P56" t="str">
            <v>DE-000015</v>
          </cell>
          <cell r="Q56" t="str">
            <v>VME640813HF6</v>
          </cell>
          <cell r="R56" t="str">
            <v>AUTOPISTA MEXICO-PUEBLA KM 116+900</v>
          </cell>
          <cell r="S56">
            <v>41</v>
          </cell>
          <cell r="T56" t="str">
            <v>PUE</v>
          </cell>
          <cell r="U56" t="str">
            <v>MEX</v>
          </cell>
          <cell r="V56">
            <v>72700</v>
          </cell>
          <cell r="W56" t="str">
            <v>PZA</v>
          </cell>
          <cell r="X56" t="str">
            <v>OR-000015</v>
          </cell>
          <cell r="Y56">
            <v>24112900</v>
          </cell>
        </row>
        <row r="57">
          <cell r="B57" t="str">
            <v>DE-021416</v>
          </cell>
          <cell r="C57">
            <v>6001021416</v>
          </cell>
          <cell r="D57" t="str">
            <v>MAFMEX S DE RL DE CV</v>
          </cell>
          <cell r="E57" t="str">
            <v>MAF1501081EA</v>
          </cell>
          <cell r="F57" t="str">
            <v>Circuito santa fe</v>
          </cell>
          <cell r="G57">
            <v>310</v>
          </cell>
          <cell r="H57" t="str">
            <v>36275</v>
          </cell>
          <cell r="I57" t="str">
            <v>4810</v>
          </cell>
          <cell r="J57">
            <v>37</v>
          </cell>
          <cell r="K57">
            <v>11</v>
          </cell>
          <cell r="L57" t="str">
            <v>GUA</v>
          </cell>
          <cell r="M57" t="str">
            <v>MEX</v>
          </cell>
          <cell r="N57">
            <v>476.10399999999998</v>
          </cell>
          <cell r="O57">
            <v>469.61900000000003</v>
          </cell>
          <cell r="P57" t="str">
            <v>DE-000015</v>
          </cell>
          <cell r="Q57" t="str">
            <v>VME640813HF6</v>
          </cell>
          <cell r="R57" t="str">
            <v>AUTOPISTA MEXICO-PUEBLA KM 116+900</v>
          </cell>
          <cell r="S57">
            <v>41</v>
          </cell>
          <cell r="T57" t="str">
            <v>PUE</v>
          </cell>
          <cell r="U57" t="str">
            <v>MEX</v>
          </cell>
          <cell r="V57">
            <v>72700</v>
          </cell>
          <cell r="W57" t="str">
            <v>PZA</v>
          </cell>
          <cell r="X57" t="str">
            <v>OR-000015</v>
          </cell>
          <cell r="Y57">
            <v>24112900</v>
          </cell>
        </row>
        <row r="58">
          <cell r="B58" t="str">
            <v>DE-022590</v>
          </cell>
          <cell r="C58">
            <v>6001022590</v>
          </cell>
          <cell r="D58" t="str">
            <v xml:space="preserve">MAGNETI MARELLI TOLUCA </v>
          </cell>
          <cell r="E58" t="str">
            <v>MMT150304BD1</v>
          </cell>
          <cell r="F58" t="str">
            <v xml:space="preserve">AVENIDA DE LA INDUSTRIA AUTOMOTRIZ </v>
          </cell>
          <cell r="G58" t="str">
            <v>7 MZ-4LT-3</v>
          </cell>
          <cell r="H58" t="str">
            <v> 52004</v>
          </cell>
          <cell r="I58">
            <v>7392</v>
          </cell>
          <cell r="J58">
            <v>51</v>
          </cell>
          <cell r="K58">
            <v>20</v>
          </cell>
          <cell r="L58" t="str">
            <v>MEX</v>
          </cell>
          <cell r="M58" t="str">
            <v>MEX</v>
          </cell>
          <cell r="N58">
            <v>256.02999999999997</v>
          </cell>
          <cell r="O58">
            <v>172.27</v>
          </cell>
          <cell r="P58" t="str">
            <v>DE-000015</v>
          </cell>
          <cell r="Q58" t="str">
            <v>VME640813HF6</v>
          </cell>
          <cell r="R58" t="str">
            <v>AUTOPISTA MEXICO-PUEBLA KM 116+900</v>
          </cell>
          <cell r="S58">
            <v>41</v>
          </cell>
          <cell r="T58" t="str">
            <v>PUE</v>
          </cell>
          <cell r="U58" t="str">
            <v>MEX</v>
          </cell>
          <cell r="V58">
            <v>72700</v>
          </cell>
          <cell r="W58" t="str">
            <v>PZA</v>
          </cell>
          <cell r="X58" t="str">
            <v>OR-000015</v>
          </cell>
          <cell r="Y58">
            <v>24112900</v>
          </cell>
        </row>
        <row r="59">
          <cell r="B59" t="str">
            <v>DE-010824</v>
          </cell>
          <cell r="C59">
            <v>6001010824</v>
          </cell>
          <cell r="D59" t="str">
            <v>MANN+HUMMEL MEXICO S.A. DE C.V.</v>
          </cell>
          <cell r="E59" t="str">
            <v>MME921204HZ4</v>
          </cell>
          <cell r="F59" t="str">
            <v>VIALIDAD EL PUEBLITO, PARQUE INDUSTRIAL QUERETARO</v>
          </cell>
          <cell r="G59">
            <v>104</v>
          </cell>
          <cell r="H59">
            <v>76220</v>
          </cell>
          <cell r="I59">
            <v>2501</v>
          </cell>
          <cell r="J59" t="str">
            <v>014</v>
          </cell>
          <cell r="K59" t="str">
            <v>01</v>
          </cell>
          <cell r="L59" t="str">
            <v>QUE</v>
          </cell>
          <cell r="M59" t="str">
            <v>MEX</v>
          </cell>
          <cell r="N59">
            <v>341.92599999999999</v>
          </cell>
          <cell r="O59">
            <v>343.94</v>
          </cell>
          <cell r="P59" t="str">
            <v>DE-000015</v>
          </cell>
          <cell r="Q59" t="str">
            <v>VME640813HF6</v>
          </cell>
          <cell r="R59" t="str">
            <v>AUTOPISTA MEXICO-PUEBLA KM 116+900</v>
          </cell>
          <cell r="S59">
            <v>41</v>
          </cell>
          <cell r="T59" t="str">
            <v>PUE</v>
          </cell>
          <cell r="U59" t="str">
            <v>MEX</v>
          </cell>
          <cell r="V59">
            <v>72700</v>
          </cell>
          <cell r="W59" t="str">
            <v>PZA</v>
          </cell>
          <cell r="X59" t="str">
            <v>OR-000015</v>
          </cell>
          <cell r="Y59">
            <v>24112900</v>
          </cell>
        </row>
        <row r="60">
          <cell r="B60" t="str">
            <v>DE-005890</v>
          </cell>
          <cell r="C60">
            <v>6001005890</v>
          </cell>
          <cell r="D60" t="str">
            <v>MAQUINADOS Y ESTAMPADOS NACIONALES</v>
          </cell>
          <cell r="E60" t="str">
            <v>MEN9106285E3</v>
          </cell>
          <cell r="F60" t="str">
            <v>Calle B, Lote 9, Parque Industrial Canancintra</v>
          </cell>
          <cell r="G60">
            <v>9</v>
          </cell>
          <cell r="H60" t="str">
            <v>42186</v>
          </cell>
          <cell r="I60" t="str">
            <v>0277</v>
          </cell>
          <cell r="J60" t="str">
            <v>051</v>
          </cell>
          <cell r="K60" t="str">
            <v>03</v>
          </cell>
          <cell r="L60" t="str">
            <v>HID</v>
          </cell>
          <cell r="M60" t="str">
            <v>MEX</v>
          </cell>
          <cell r="N60">
            <v>131.61600000000001</v>
          </cell>
          <cell r="O60">
            <v>129.934</v>
          </cell>
          <cell r="P60" t="str">
            <v>DE-000015</v>
          </cell>
          <cell r="Q60" t="str">
            <v>VME640813HF6</v>
          </cell>
          <cell r="R60" t="str">
            <v>AUTOPISTA MEXICO-PUEBLA KM 116+900</v>
          </cell>
          <cell r="S60">
            <v>41</v>
          </cell>
          <cell r="T60" t="str">
            <v>PUE</v>
          </cell>
          <cell r="U60" t="str">
            <v>MEX</v>
          </cell>
          <cell r="V60">
            <v>72700</v>
          </cell>
          <cell r="W60" t="str">
            <v>PZA</v>
          </cell>
          <cell r="X60" t="str">
            <v>OR-000015</v>
          </cell>
          <cell r="Y60">
            <v>24112900</v>
          </cell>
        </row>
        <row r="61">
          <cell r="B61" t="str">
            <v>DE-012730</v>
          </cell>
          <cell r="C61">
            <v>6001012730</v>
          </cell>
          <cell r="D61" t="str">
            <v xml:space="preserve">Marelli Automotive Lighting </v>
          </cell>
          <cell r="E61" t="str">
            <v>ESCO830914</v>
          </cell>
          <cell r="F61" t="str">
            <v xml:space="preserve">Av. De la industria </v>
          </cell>
          <cell r="G61" t="str">
            <v>20 y 21</v>
          </cell>
          <cell r="H61" t="str">
            <v>54605</v>
          </cell>
          <cell r="I61" t="str">
            <v>7963</v>
          </cell>
          <cell r="J61" t="str">
            <v>095</v>
          </cell>
          <cell r="K61" t="str">
            <v>13</v>
          </cell>
          <cell r="L61" t="str">
            <v>DIF</v>
          </cell>
          <cell r="M61" t="str">
            <v>MEX</v>
          </cell>
          <cell r="N61">
            <v>181.69</v>
          </cell>
          <cell r="O61">
            <v>179.797</v>
          </cell>
          <cell r="P61" t="str">
            <v>DE-000015</v>
          </cell>
          <cell r="Q61" t="str">
            <v>VME640813HF6</v>
          </cell>
          <cell r="R61" t="str">
            <v>AUTOPISTA MEXICO-PUEBLA KM 116+900</v>
          </cell>
          <cell r="S61">
            <v>41</v>
          </cell>
          <cell r="T61" t="str">
            <v>PUE</v>
          </cell>
          <cell r="U61" t="str">
            <v>MEX</v>
          </cell>
          <cell r="V61">
            <v>72700</v>
          </cell>
          <cell r="W61" t="str">
            <v>PZA</v>
          </cell>
          <cell r="X61" t="str">
            <v>OR-000015</v>
          </cell>
          <cell r="Y61">
            <v>24112900</v>
          </cell>
        </row>
        <row r="62">
          <cell r="B62" t="str">
            <v>DE-020792</v>
          </cell>
          <cell r="C62">
            <v>6001020792</v>
          </cell>
          <cell r="D62" t="str">
            <v>MARQUARDT MÉXICO S DE RL DE C.V</v>
          </cell>
          <cell r="E62" t="str">
            <v>MME1104075Y6</v>
          </cell>
          <cell r="F62" t="str">
            <v>RIO TURIA</v>
          </cell>
          <cell r="G62">
            <v>505</v>
          </cell>
          <cell r="H62">
            <v>36814</v>
          </cell>
          <cell r="I62">
            <v>4643</v>
          </cell>
          <cell r="J62" t="str">
            <v>017</v>
          </cell>
          <cell r="K62" t="str">
            <v>06</v>
          </cell>
          <cell r="L62" t="str">
            <v>GUA</v>
          </cell>
          <cell r="M62" t="str">
            <v>MEX</v>
          </cell>
          <cell r="N62">
            <v>437.67200000000003</v>
          </cell>
          <cell r="O62">
            <v>436.15199999999999</v>
          </cell>
          <cell r="P62" t="str">
            <v>DE-000015</v>
          </cell>
          <cell r="Q62" t="str">
            <v>VME640813HF6</v>
          </cell>
          <cell r="R62" t="str">
            <v>AUTOPISTA MEXICO-PUEBLA KM 116+900</v>
          </cell>
          <cell r="S62">
            <v>41</v>
          </cell>
          <cell r="T62" t="str">
            <v>PUE</v>
          </cell>
          <cell r="U62" t="str">
            <v>MEX</v>
          </cell>
          <cell r="V62">
            <v>72700</v>
          </cell>
          <cell r="W62" t="str">
            <v>PZA</v>
          </cell>
          <cell r="X62" t="str">
            <v>OR-000015</v>
          </cell>
          <cell r="Y62">
            <v>24112900</v>
          </cell>
        </row>
        <row r="63">
          <cell r="B63" t="str">
            <v>DE-023320</v>
          </cell>
          <cell r="C63">
            <v>6001023320</v>
          </cell>
          <cell r="D63" t="str">
            <v>MARTINREA AUTOMOTIVE STRUCTURE</v>
          </cell>
          <cell r="L63" t="str">
            <v>GUA</v>
          </cell>
          <cell r="M63" t="str">
            <v>MEX</v>
          </cell>
          <cell r="N63">
            <v>504.411</v>
          </cell>
          <cell r="O63">
            <v>501.17</v>
          </cell>
          <cell r="P63" t="str">
            <v>DE-000015</v>
          </cell>
          <cell r="Q63" t="str">
            <v>VME640813HF6</v>
          </cell>
          <cell r="R63" t="str">
            <v>AUTOPISTA MEXICO-PUEBLA KM 116+900</v>
          </cell>
          <cell r="S63">
            <v>41</v>
          </cell>
          <cell r="T63" t="str">
            <v>PUE</v>
          </cell>
          <cell r="U63" t="str">
            <v>MEX</v>
          </cell>
          <cell r="V63">
            <v>72700</v>
          </cell>
          <cell r="W63" t="str">
            <v>PZA</v>
          </cell>
          <cell r="X63" t="str">
            <v>OR-000015</v>
          </cell>
          <cell r="Y63">
            <v>24112900</v>
          </cell>
        </row>
        <row r="64">
          <cell r="B64" t="str">
            <v>DE-017999</v>
          </cell>
          <cell r="C64">
            <v>6001017999</v>
          </cell>
          <cell r="D64" t="str">
            <v>MARTINREA DEVELOPMENTS MEX SILAO</v>
          </cell>
          <cell r="E64" t="str">
            <v>MDM9305078I0</v>
          </cell>
          <cell r="F64" t="str">
            <v xml:space="preserve">San Roque </v>
          </cell>
          <cell r="G64">
            <v>158</v>
          </cell>
          <cell r="H64" t="str">
            <v>36275</v>
          </cell>
          <cell r="I64" t="str">
            <v>4810</v>
          </cell>
          <cell r="K64" t="str">
            <v>Guanajuato</v>
          </cell>
          <cell r="L64" t="str">
            <v>GUA</v>
          </cell>
          <cell r="M64" t="str">
            <v>MEX</v>
          </cell>
          <cell r="N64">
            <v>477.00900000000001</v>
          </cell>
          <cell r="O64">
            <v>471.66</v>
          </cell>
          <cell r="P64" t="str">
            <v>DE-000015</v>
          </cell>
          <cell r="Q64" t="str">
            <v>VME640813HF6</v>
          </cell>
          <cell r="R64" t="str">
            <v>AUTOPISTA MEXICO-PUEBLA KM 116+900</v>
          </cell>
          <cell r="S64">
            <v>41</v>
          </cell>
          <cell r="T64" t="str">
            <v>PUE</v>
          </cell>
          <cell r="U64" t="str">
            <v>MEX</v>
          </cell>
          <cell r="V64">
            <v>72700</v>
          </cell>
          <cell r="W64" t="str">
            <v>PZA</v>
          </cell>
          <cell r="X64" t="str">
            <v>OR-000015</v>
          </cell>
          <cell r="Y64">
            <v>24112900</v>
          </cell>
        </row>
        <row r="65">
          <cell r="B65" t="str">
            <v>DE-020775</v>
          </cell>
          <cell r="C65">
            <v>6001020775</v>
          </cell>
          <cell r="D65" t="str">
            <v>METELIX</v>
          </cell>
          <cell r="E65" t="str">
            <v>MME140718S91</v>
          </cell>
          <cell r="F65" t="str">
            <v>Carr. Estatal No. 431, km. 6.4</v>
          </cell>
          <cell r="G65" t="str">
            <v>SN</v>
          </cell>
          <cell r="H65">
            <v>76974</v>
          </cell>
          <cell r="I65">
            <v>789</v>
          </cell>
          <cell r="J65">
            <v>8</v>
          </cell>
          <cell r="K65">
            <v>1</v>
          </cell>
          <cell r="L65" t="str">
            <v>QUE</v>
          </cell>
          <cell r="M65" t="str">
            <v>MEX</v>
          </cell>
          <cell r="N65">
            <v>306.77999999999997</v>
          </cell>
          <cell r="O65">
            <v>311.36599999999999</v>
          </cell>
          <cell r="P65" t="str">
            <v>DE-000015</v>
          </cell>
          <cell r="Q65" t="str">
            <v>VME640813HF6</v>
          </cell>
          <cell r="R65" t="str">
            <v>AUTOPISTA MEXICO-PUEBLA KM 116+900</v>
          </cell>
          <cell r="S65">
            <v>41</v>
          </cell>
          <cell r="T65" t="str">
            <v>PUE</v>
          </cell>
          <cell r="U65" t="str">
            <v>MEX</v>
          </cell>
          <cell r="V65">
            <v>72700</v>
          </cell>
          <cell r="W65" t="str">
            <v>PZA</v>
          </cell>
          <cell r="X65" t="str">
            <v>OR-000015</v>
          </cell>
          <cell r="Y65">
            <v>24112900</v>
          </cell>
        </row>
        <row r="66">
          <cell r="B66" t="str">
            <v>DE-014528</v>
          </cell>
          <cell r="C66">
            <v>6001014528</v>
          </cell>
          <cell r="D66" t="str">
            <v>METRICAN ESTAMPADOS S.A DE C.V.</v>
          </cell>
          <cell r="E66" t="str">
            <v>MES080410T97</v>
          </cell>
          <cell r="F66" t="str">
            <v xml:space="preserve">CALLE CIRCUITO EXPORTACION </v>
          </cell>
          <cell r="G66">
            <v>432</v>
          </cell>
          <cell r="H66" t="str">
            <v xml:space="preserve"> 78395</v>
          </cell>
          <cell r="I66" t="str">
            <v>0244</v>
          </cell>
          <cell r="J66" t="str">
            <v>´028</v>
          </cell>
          <cell r="K66" t="str">
            <v>´05</v>
          </cell>
          <cell r="L66" t="str">
            <v>SLP</v>
          </cell>
          <cell r="M66" t="str">
            <v>MEX</v>
          </cell>
          <cell r="N66">
            <v>503.22500000000002</v>
          </cell>
          <cell r="O66">
            <v>500.02499999999998</v>
          </cell>
          <cell r="P66" t="str">
            <v>DE-000015</v>
          </cell>
          <cell r="Q66" t="str">
            <v>VME640813HF6</v>
          </cell>
          <cell r="R66" t="str">
            <v>AUTOPISTA MEXICO-PUEBLA KM 116+900</v>
          </cell>
          <cell r="S66">
            <v>41</v>
          </cell>
          <cell r="T66" t="str">
            <v>PUE</v>
          </cell>
          <cell r="U66" t="str">
            <v>MEX</v>
          </cell>
          <cell r="V66">
            <v>72700</v>
          </cell>
          <cell r="W66" t="str">
            <v>PZA</v>
          </cell>
          <cell r="X66" t="str">
            <v>OR-000015</v>
          </cell>
          <cell r="Y66">
            <v>24112900</v>
          </cell>
        </row>
        <row r="67">
          <cell r="B67" t="str">
            <v>DE-020966</v>
          </cell>
          <cell r="C67">
            <v>6001020966</v>
          </cell>
          <cell r="D67" t="str">
            <v>MINDA</v>
          </cell>
          <cell r="E67" t="str">
            <v>MKP160205H50</v>
          </cell>
          <cell r="F67" t="str">
            <v>AVENIDA JALPAN DE SERRA</v>
          </cell>
          <cell r="G67">
            <v>135</v>
          </cell>
          <cell r="H67">
            <v>76215</v>
          </cell>
          <cell r="I67">
            <v>2501</v>
          </cell>
          <cell r="J67">
            <v>14</v>
          </cell>
          <cell r="K67">
            <v>1</v>
          </cell>
          <cell r="L67" t="str">
            <v>QUE</v>
          </cell>
          <cell r="M67" t="str">
            <v>MEX</v>
          </cell>
          <cell r="N67">
            <v>343.94900000000001</v>
          </cell>
          <cell r="O67">
            <v>341.142</v>
          </cell>
          <cell r="P67" t="str">
            <v>DE-000015</v>
          </cell>
          <cell r="Q67" t="str">
            <v>VME640813HF6</v>
          </cell>
          <cell r="R67" t="str">
            <v>AUTOPISTA MEXICO-PUEBLA KM 116+900</v>
          </cell>
          <cell r="S67">
            <v>41</v>
          </cell>
          <cell r="T67" t="str">
            <v>PUE</v>
          </cell>
          <cell r="U67" t="str">
            <v>MEX</v>
          </cell>
          <cell r="V67">
            <v>72700</v>
          </cell>
          <cell r="W67" t="str">
            <v>PZA</v>
          </cell>
          <cell r="X67" t="str">
            <v>OR-000015</v>
          </cell>
          <cell r="Y67">
            <v>24112900</v>
          </cell>
        </row>
        <row r="68">
          <cell r="B68" t="str">
            <v>DE-022469</v>
          </cell>
          <cell r="C68">
            <v>6001022469</v>
          </cell>
          <cell r="D68" t="str">
            <v>MINGHUA DE MÉXICO S.A. DE C.V.</v>
          </cell>
          <cell r="E68" t="str">
            <v>MME151113QS8</v>
          </cell>
          <cell r="F68" t="str">
            <v>Avenida Munich</v>
          </cell>
          <cell r="G68">
            <v>640</v>
          </cell>
          <cell r="H68" t="str">
            <v>79526</v>
          </cell>
          <cell r="I68" t="str">
            <v>2436</v>
          </cell>
          <cell r="J68" t="str">
            <v>050</v>
          </cell>
          <cell r="K68">
            <v>16</v>
          </cell>
          <cell r="L68" t="str">
            <v>AGU</v>
          </cell>
          <cell r="M68" t="str">
            <v>MEX</v>
          </cell>
          <cell r="N68">
            <v>497.25599999999997</v>
          </cell>
          <cell r="O68">
            <v>496.21100000000001</v>
          </cell>
          <cell r="P68" t="str">
            <v>DE-000015</v>
          </cell>
          <cell r="Q68" t="str">
            <v>VME640813HF6</v>
          </cell>
          <cell r="R68" t="str">
            <v>AUTOPISTA MEXICO-PUEBLA KM 116+900</v>
          </cell>
          <cell r="S68">
            <v>41</v>
          </cell>
          <cell r="T68" t="str">
            <v>PUE</v>
          </cell>
          <cell r="U68" t="str">
            <v>MEX</v>
          </cell>
          <cell r="V68">
            <v>72700</v>
          </cell>
          <cell r="W68" t="str">
            <v>PZA</v>
          </cell>
          <cell r="X68" t="str">
            <v>OR-000015</v>
          </cell>
          <cell r="Y68">
            <v>24112900</v>
          </cell>
        </row>
        <row r="69">
          <cell r="B69" t="str">
            <v>DE-021100</v>
          </cell>
          <cell r="C69">
            <v>6001021100</v>
          </cell>
          <cell r="D69" t="str">
            <v>MINTH MÉXICO COATINGS S.A DE C.V</v>
          </cell>
          <cell r="E69" t="str">
            <v>MMC140917M16</v>
          </cell>
          <cell r="F69" t="str">
            <v xml:space="preserve">Carretera los Arellano </v>
          </cell>
          <cell r="G69">
            <v>214</v>
          </cell>
          <cell r="H69" t="str">
            <v>61697</v>
          </cell>
          <cell r="I69" t="str">
            <v>0015</v>
          </cell>
          <cell r="J69">
            <v>1</v>
          </cell>
          <cell r="K69">
            <v>1</v>
          </cell>
          <cell r="L69" t="str">
            <v>AGU</v>
          </cell>
          <cell r="M69" t="str">
            <v>MEX</v>
          </cell>
          <cell r="N69">
            <v>604.63699999999994</v>
          </cell>
          <cell r="O69">
            <v>600.57100000000003</v>
          </cell>
          <cell r="P69" t="str">
            <v>DE-000015</v>
          </cell>
          <cell r="Q69" t="str">
            <v>VME640813HF6</v>
          </cell>
          <cell r="R69" t="str">
            <v>AUTOPISTA MEXICO-PUEBLA KM 116+900</v>
          </cell>
          <cell r="S69">
            <v>41</v>
          </cell>
          <cell r="T69" t="str">
            <v>PUE</v>
          </cell>
          <cell r="U69" t="str">
            <v>MEX</v>
          </cell>
          <cell r="V69">
            <v>72700</v>
          </cell>
          <cell r="W69" t="str">
            <v>PZA</v>
          </cell>
          <cell r="X69" t="str">
            <v>OR-000015</v>
          </cell>
          <cell r="Y69">
            <v>24112900</v>
          </cell>
        </row>
        <row r="70">
          <cell r="B70" t="str">
            <v>DE-020843</v>
          </cell>
          <cell r="C70">
            <v>6001020843</v>
          </cell>
          <cell r="D70" t="str">
            <v>MINTH MÉXICO S.A DE C.V</v>
          </cell>
          <cell r="E70" t="str">
            <v>MME090922994</v>
          </cell>
          <cell r="F70" t="str">
            <v>CARRETERA LOS ARELLANO</v>
          </cell>
          <cell r="G70" t="str">
            <v>214-A</v>
          </cell>
          <cell r="H70">
            <v>20283</v>
          </cell>
          <cell r="I70">
            <v>1325</v>
          </cell>
          <cell r="J70" t="str">
            <v>001</v>
          </cell>
          <cell r="K70" t="str">
            <v>01</v>
          </cell>
          <cell r="L70" t="str">
            <v>AGU</v>
          </cell>
          <cell r="M70" t="str">
            <v>MEX</v>
          </cell>
          <cell r="N70">
            <v>604.53899999999999</v>
          </cell>
          <cell r="O70">
            <v>600.47299999999996</v>
          </cell>
          <cell r="P70" t="str">
            <v>DE-000015</v>
          </cell>
          <cell r="Q70" t="str">
            <v>VME640813HF6</v>
          </cell>
          <cell r="R70" t="str">
            <v>AUTOPISTA MEXICO-PUEBLA KM 116+900</v>
          </cell>
          <cell r="S70">
            <v>41</v>
          </cell>
          <cell r="T70" t="str">
            <v>PUE</v>
          </cell>
          <cell r="U70" t="str">
            <v>MEX</v>
          </cell>
          <cell r="V70">
            <v>72700</v>
          </cell>
          <cell r="W70" t="str">
            <v>PZA</v>
          </cell>
          <cell r="X70" t="str">
            <v>OR-000015</v>
          </cell>
          <cell r="Y70">
            <v>24112900</v>
          </cell>
        </row>
        <row r="71">
          <cell r="B71" t="str">
            <v>DE-021050</v>
          </cell>
          <cell r="C71">
            <v>6001021050</v>
          </cell>
          <cell r="D71" t="str">
            <v>MONROE MÉXICO S DE RL DE C.V</v>
          </cell>
          <cell r="L71" t="str">
            <v>GUA</v>
          </cell>
          <cell r="M71" t="str">
            <v>MEX</v>
          </cell>
          <cell r="N71">
            <v>369.935</v>
          </cell>
          <cell r="O71">
            <v>367.62900000000002</v>
          </cell>
          <cell r="P71" t="str">
            <v>DE-000015</v>
          </cell>
          <cell r="Q71" t="str">
            <v>VME640813HF6</v>
          </cell>
          <cell r="R71" t="str">
            <v>AUTOPISTA MEXICO-PUEBLA KM 116+900</v>
          </cell>
          <cell r="S71">
            <v>41</v>
          </cell>
          <cell r="T71" t="str">
            <v>PUE</v>
          </cell>
          <cell r="U71" t="str">
            <v>MEX</v>
          </cell>
          <cell r="V71">
            <v>72700</v>
          </cell>
          <cell r="W71" t="str">
            <v>PZA</v>
          </cell>
          <cell r="X71" t="str">
            <v>OR-000015</v>
          </cell>
          <cell r="Y71">
            <v>24112900</v>
          </cell>
        </row>
        <row r="72">
          <cell r="B72" t="str">
            <v>DE-020858</v>
          </cell>
          <cell r="C72">
            <v>6001020858</v>
          </cell>
          <cell r="D72" t="str">
            <v>MORIROKU TECHNOLOGY DE MEXICO</v>
          </cell>
          <cell r="E72" t="str">
            <v>MTM1120703L98</v>
          </cell>
          <cell r="F72" t="str">
            <v>MINERAL DE PENAFIEL</v>
          </cell>
          <cell r="G72">
            <v>137</v>
          </cell>
          <cell r="H72">
            <v>36275</v>
          </cell>
          <cell r="I72" t="str">
            <v>PARQUE IND PUERTO INTERIOR</v>
          </cell>
          <cell r="J72" t="str">
            <v>SILAO DE LA VICTORIA</v>
          </cell>
          <cell r="K72" t="str">
            <v>SILAO</v>
          </cell>
          <cell r="L72" t="str">
            <v>GUA</v>
          </cell>
          <cell r="M72" t="str">
            <v>MEX</v>
          </cell>
          <cell r="N72">
            <v>478.18299999999999</v>
          </cell>
          <cell r="O72">
            <v>471.04599999999999</v>
          </cell>
          <cell r="P72" t="str">
            <v>DE-000015</v>
          </cell>
          <cell r="Q72" t="str">
            <v>VME640813HF6</v>
          </cell>
          <cell r="R72" t="str">
            <v>AUTOPISTA MEXICO-PUEBLA KM 116+900</v>
          </cell>
          <cell r="S72">
            <v>41</v>
          </cell>
          <cell r="T72" t="str">
            <v>PUE</v>
          </cell>
          <cell r="U72" t="str">
            <v>MEX</v>
          </cell>
          <cell r="V72">
            <v>72700</v>
          </cell>
          <cell r="W72" t="str">
            <v>PZA</v>
          </cell>
          <cell r="X72" t="str">
            <v>OR-000015</v>
          </cell>
          <cell r="Y72">
            <v>24112900</v>
          </cell>
        </row>
        <row r="73">
          <cell r="B73" t="str">
            <v>DE-003354</v>
          </cell>
          <cell r="C73">
            <v>6001003354</v>
          </cell>
          <cell r="D73" t="str">
            <v>MUELLER TECHNOPLASTICS DE MÉXICO S.A DE C.V</v>
          </cell>
          <cell r="E73" t="str">
            <v>TAM980420G93</v>
          </cell>
          <cell r="F73" t="str">
            <v>Cantereros</v>
          </cell>
          <cell r="G73">
            <v>2</v>
          </cell>
          <cell r="H73" t="str">
            <v>76246</v>
          </cell>
          <cell r="I73" t="str">
            <v>1159</v>
          </cell>
          <cell r="J73" t="str">
            <v>011</v>
          </cell>
          <cell r="K73" t="str">
            <v>01</v>
          </cell>
          <cell r="L73" t="str">
            <v>QUE</v>
          </cell>
          <cell r="M73" t="str">
            <v>MEX</v>
          </cell>
          <cell r="N73">
            <v>307.995</v>
          </cell>
          <cell r="O73">
            <v>305.77999999999997</v>
          </cell>
          <cell r="P73" t="str">
            <v>DE-000015</v>
          </cell>
          <cell r="Q73" t="str">
            <v>VME640813HF6</v>
          </cell>
          <cell r="R73" t="str">
            <v>AUTOPISTA MEXICO-PUEBLA KM 116+900</v>
          </cell>
          <cell r="S73">
            <v>41</v>
          </cell>
          <cell r="T73" t="str">
            <v>PUE</v>
          </cell>
          <cell r="U73" t="str">
            <v>MEX</v>
          </cell>
          <cell r="V73">
            <v>72700</v>
          </cell>
          <cell r="W73" t="str">
            <v>PZA</v>
          </cell>
          <cell r="X73" t="str">
            <v>OR-000015</v>
          </cell>
          <cell r="Y73">
            <v>24112900</v>
          </cell>
        </row>
        <row r="74">
          <cell r="B74" t="str">
            <v>DE-022443</v>
          </cell>
          <cell r="C74">
            <v>6001022443</v>
          </cell>
          <cell r="D74" t="str">
            <v>MURAKAMI MANUFACTURING MEXICO S.A de C.V</v>
          </cell>
          <cell r="E74" t="str">
            <v>MMM140424QU0</v>
          </cell>
          <cell r="F74" t="str">
            <v xml:space="preserve">BOULEVARD PASEO DE LA PLATA </v>
          </cell>
          <cell r="G74">
            <v>1123</v>
          </cell>
          <cell r="H74">
            <v>98100</v>
          </cell>
          <cell r="I74" t="str">
            <v>no especificada en el catalogo</v>
          </cell>
          <cell r="J74">
            <v>32</v>
          </cell>
          <cell r="L74" t="str">
            <v>ZAC</v>
          </cell>
          <cell r="M74" t="str">
            <v>MEX</v>
          </cell>
          <cell r="N74">
            <v>756.14599999999996</v>
          </cell>
          <cell r="O74">
            <v>750.46400000000006</v>
          </cell>
          <cell r="P74" t="str">
            <v>DE-000015</v>
          </cell>
          <cell r="Q74" t="str">
            <v>VME640813HF6</v>
          </cell>
          <cell r="R74" t="str">
            <v>AUTOPISTA MEXICO-PUEBLA KM 116+900</v>
          </cell>
          <cell r="S74">
            <v>41</v>
          </cell>
          <cell r="T74" t="str">
            <v>PUE</v>
          </cell>
          <cell r="U74" t="str">
            <v>MEX</v>
          </cell>
          <cell r="V74">
            <v>72700</v>
          </cell>
          <cell r="W74" t="str">
            <v>PZA</v>
          </cell>
          <cell r="X74" t="str">
            <v>OR-000015</v>
          </cell>
          <cell r="Y74">
            <v>24112900</v>
          </cell>
        </row>
        <row r="75">
          <cell r="B75" t="str">
            <v>DE-016868</v>
          </cell>
          <cell r="C75">
            <v>6001016868</v>
          </cell>
          <cell r="D75" t="str">
            <v xml:space="preserve">NARMX QUERETARO S.A. DE C.V. </v>
          </cell>
          <cell r="E75" t="str">
            <v>NAO091027AS9</v>
          </cell>
          <cell r="F75" t="str">
            <v>PRIVADA DE LA NORIA - SLP K 28.5 L25-2 M1</v>
          </cell>
          <cell r="G75">
            <v>601</v>
          </cell>
          <cell r="H75" t="str">
            <v>76220</v>
          </cell>
          <cell r="I75" t="str">
            <v>0238</v>
          </cell>
          <cell r="J75" t="str">
            <v>014</v>
          </cell>
          <cell r="K75" t="str">
            <v>Querétaro</v>
          </cell>
          <cell r="L75" t="str">
            <v>QUE</v>
          </cell>
          <cell r="M75" t="str">
            <v>MEX</v>
          </cell>
          <cell r="N75">
            <v>343.12400000000002</v>
          </cell>
          <cell r="O75">
            <v>345.13799999999998</v>
          </cell>
          <cell r="P75" t="str">
            <v>DE-000015</v>
          </cell>
          <cell r="Q75" t="str">
            <v>VME640813HF6</v>
          </cell>
          <cell r="R75" t="str">
            <v>AUTOPISTA MEXICO-PUEBLA KM 116+900</v>
          </cell>
          <cell r="S75">
            <v>41</v>
          </cell>
          <cell r="T75" t="str">
            <v>PUE</v>
          </cell>
          <cell r="U75" t="str">
            <v>MEX</v>
          </cell>
          <cell r="V75">
            <v>72700</v>
          </cell>
          <cell r="W75" t="str">
            <v>PZA</v>
          </cell>
          <cell r="X75" t="str">
            <v>OR-000015</v>
          </cell>
          <cell r="Y75">
            <v>24112900</v>
          </cell>
        </row>
        <row r="76">
          <cell r="B76" t="str">
            <v>DE-021604</v>
          </cell>
          <cell r="C76">
            <v>6001021604</v>
          </cell>
          <cell r="D76" t="str">
            <v>NEWMANN TECHNOLOGY MEXICANA S.A DE C.V</v>
          </cell>
          <cell r="E76" t="str">
            <v>NTM160223ED8</v>
          </cell>
          <cell r="F76" t="str">
            <v>Av. Guanajuato (Lote 28)</v>
          </cell>
          <cell r="G76" t="str">
            <v>N°3</v>
          </cell>
          <cell r="H76">
            <v>36266</v>
          </cell>
          <cell r="I76">
            <v>130</v>
          </cell>
          <cell r="J76">
            <v>15</v>
          </cell>
          <cell r="K76">
            <v>5</v>
          </cell>
          <cell r="L76" t="str">
            <v>GUA</v>
          </cell>
          <cell r="M76" t="str">
            <v>MEX</v>
          </cell>
          <cell r="N76">
            <v>446.34800000000001</v>
          </cell>
          <cell r="O76">
            <v>436.77800000000002</v>
          </cell>
          <cell r="P76" t="str">
            <v>DE-000015</v>
          </cell>
          <cell r="Q76" t="str">
            <v>VME640813HF6</v>
          </cell>
          <cell r="R76" t="str">
            <v>AUTOPISTA MEXICO-PUEBLA KM 116+900</v>
          </cell>
          <cell r="S76">
            <v>41</v>
          </cell>
          <cell r="T76" t="str">
            <v>PUE</v>
          </cell>
          <cell r="U76" t="str">
            <v>MEX</v>
          </cell>
          <cell r="V76">
            <v>72700</v>
          </cell>
          <cell r="W76" t="str">
            <v>PZA</v>
          </cell>
          <cell r="X76" t="str">
            <v>OR-000015</v>
          </cell>
          <cell r="Y76">
            <v>24112900</v>
          </cell>
        </row>
        <row r="77">
          <cell r="B77" t="str">
            <v>DE-020889</v>
          </cell>
          <cell r="C77">
            <v>6001020889</v>
          </cell>
          <cell r="D77" t="str">
            <v>NIFCO CENTRAL MÉXICO</v>
          </cell>
          <cell r="E77" t="str">
            <v>NCM1207207Z8</v>
          </cell>
          <cell r="F77" t="str">
            <v xml:space="preserve">Av. Rio San Lorenzo </v>
          </cell>
          <cell r="G77">
            <v>1117</v>
          </cell>
          <cell r="H77" t="str">
            <v>36815</v>
          </cell>
          <cell r="I77" t="str">
            <v>0641</v>
          </cell>
          <cell r="J77">
            <v>17</v>
          </cell>
          <cell r="K77">
            <v>6</v>
          </cell>
          <cell r="L77" t="str">
            <v>GUA</v>
          </cell>
          <cell r="M77" t="str">
            <v>MEX</v>
          </cell>
          <cell r="N77">
            <v>436.20400000000001</v>
          </cell>
          <cell r="O77">
            <v>435.39600000000002</v>
          </cell>
          <cell r="P77" t="str">
            <v>DE-000015</v>
          </cell>
          <cell r="Q77" t="str">
            <v>VME640813HF6</v>
          </cell>
          <cell r="R77" t="str">
            <v>AUTOPISTA MEXICO-PUEBLA KM 116+900</v>
          </cell>
          <cell r="S77">
            <v>41</v>
          </cell>
          <cell r="T77" t="str">
            <v>PUE</v>
          </cell>
          <cell r="U77" t="str">
            <v>MEX</v>
          </cell>
          <cell r="V77">
            <v>72700</v>
          </cell>
          <cell r="W77" t="str">
            <v>PZA</v>
          </cell>
          <cell r="X77" t="str">
            <v>OR-000015</v>
          </cell>
          <cell r="Y77">
            <v>24112900</v>
          </cell>
        </row>
        <row r="78">
          <cell r="B78" t="str">
            <v>DE-022951</v>
          </cell>
          <cell r="C78">
            <v>6001022951</v>
          </cell>
          <cell r="D78" t="str">
            <v>NOVATEC LEON SA DE CV</v>
          </cell>
          <cell r="E78" t="str">
            <v>NOV130806SE1</v>
          </cell>
          <cell r="F78" t="str">
            <v>CTO. PASEO DE LAS COLINAS NO. 301, COLINAS DE LEON</v>
          </cell>
          <cell r="G78">
            <v>301</v>
          </cell>
          <cell r="H78" t="str">
            <v>37668</v>
          </cell>
          <cell r="J78" t="str">
            <v>020</v>
          </cell>
          <cell r="K78" t="str">
            <v>07</v>
          </cell>
          <cell r="L78" t="str">
            <v>GUA</v>
          </cell>
          <cell r="M78" t="str">
            <v>MEX</v>
          </cell>
          <cell r="N78">
            <v>502.637</v>
          </cell>
          <cell r="O78">
            <v>499.30799999999999</v>
          </cell>
          <cell r="P78" t="str">
            <v>DE-000015</v>
          </cell>
          <cell r="Q78" t="str">
            <v>VME640813HF6</v>
          </cell>
          <cell r="R78" t="str">
            <v>AUTOPISTA MEXICO-PUEBLA KM 116+900</v>
          </cell>
          <cell r="S78">
            <v>41</v>
          </cell>
          <cell r="T78" t="str">
            <v>PUE</v>
          </cell>
          <cell r="U78" t="str">
            <v>MEX</v>
          </cell>
          <cell r="V78">
            <v>72700</v>
          </cell>
          <cell r="W78" t="str">
            <v>PZA</v>
          </cell>
          <cell r="X78" t="str">
            <v>OR-000015</v>
          </cell>
          <cell r="Y78">
            <v>24112900</v>
          </cell>
        </row>
        <row r="79">
          <cell r="B79" t="str">
            <v>DE-010074</v>
          </cell>
          <cell r="C79">
            <v>6001010074</v>
          </cell>
          <cell r="D79" t="str">
            <v>NSK BEARINGS MANUFACTURING MÉXICO S.A DE C.V</v>
          </cell>
          <cell r="E79" t="str">
            <v>NSK900403AT2</v>
          </cell>
          <cell r="F79" t="str">
            <v>CIRCUITO MEXIAMORA ORIENTE</v>
          </cell>
          <cell r="G79">
            <v>331</v>
          </cell>
          <cell r="H79">
            <v>36275</v>
          </cell>
          <cell r="I79">
            <v>4810</v>
          </cell>
          <cell r="J79">
            <v>37</v>
          </cell>
          <cell r="K79">
            <v>11</v>
          </cell>
          <cell r="L79" t="str">
            <v>GUA</v>
          </cell>
          <cell r="M79" t="str">
            <v>MEX</v>
          </cell>
          <cell r="N79">
            <v>477.161</v>
          </cell>
          <cell r="O79">
            <v>470.65300000000002</v>
          </cell>
          <cell r="P79" t="str">
            <v>DE-000015</v>
          </cell>
          <cell r="Q79" t="str">
            <v>VME640813HF6</v>
          </cell>
          <cell r="R79" t="str">
            <v>AUTOPISTA MEXICO-PUEBLA KM 116+900</v>
          </cell>
          <cell r="S79">
            <v>41</v>
          </cell>
          <cell r="T79" t="str">
            <v>PUE</v>
          </cell>
          <cell r="U79" t="str">
            <v>MEX</v>
          </cell>
          <cell r="V79">
            <v>72700</v>
          </cell>
          <cell r="W79" t="str">
            <v>PZA</v>
          </cell>
          <cell r="X79" t="str">
            <v>OR-000015</v>
          </cell>
          <cell r="Y79">
            <v>24112900</v>
          </cell>
        </row>
        <row r="80">
          <cell r="B80" t="str">
            <v>DE-017844</v>
          </cell>
          <cell r="C80">
            <v>6001017844</v>
          </cell>
          <cell r="D80" t="str">
            <v>NUGAR S.A.</v>
          </cell>
          <cell r="E80" t="str">
            <v>BLA000714CR1</v>
          </cell>
          <cell r="F80" t="str">
            <v>AV. 4, PARQUE INDUSTRIAL TULTITLAN</v>
          </cell>
          <cell r="G80">
            <v>12</v>
          </cell>
          <cell r="H80">
            <v>54900</v>
          </cell>
          <cell r="I80">
            <v>3282</v>
          </cell>
          <cell r="J80" t="str">
            <v>109</v>
          </cell>
          <cell r="K80" t="str">
            <v>16</v>
          </cell>
          <cell r="L80" t="str">
            <v>DIF</v>
          </cell>
          <cell r="M80" t="str">
            <v>MEX</v>
          </cell>
          <cell r="N80">
            <v>165.06200000000001</v>
          </cell>
          <cell r="O80">
            <v>162.971</v>
          </cell>
          <cell r="P80" t="str">
            <v>DE-000015</v>
          </cell>
          <cell r="Q80" t="str">
            <v>VME640813HF6</v>
          </cell>
          <cell r="R80" t="str">
            <v>AUTOPISTA MEXICO-PUEBLA KM 116+900</v>
          </cell>
          <cell r="S80">
            <v>41</v>
          </cell>
          <cell r="T80" t="str">
            <v>PUE</v>
          </cell>
          <cell r="U80" t="str">
            <v>MEX</v>
          </cell>
          <cell r="V80">
            <v>72700</v>
          </cell>
          <cell r="W80" t="str">
            <v>PZA</v>
          </cell>
          <cell r="X80" t="str">
            <v>OR-000015</v>
          </cell>
          <cell r="Y80">
            <v>24112900</v>
          </cell>
        </row>
        <row r="81">
          <cell r="B81" t="str">
            <v>DE-019737</v>
          </cell>
          <cell r="C81">
            <v>6001019737</v>
          </cell>
          <cell r="D81" t="str">
            <v>PANELFISA MÉXICO S.A DE C.V</v>
          </cell>
          <cell r="E81" t="str">
            <v>PAN1212034A0</v>
          </cell>
          <cell r="F81" t="str">
            <v xml:space="preserve">NORTE 2 </v>
          </cell>
          <cell r="G81" t="str">
            <v>#103 INT4,9-14</v>
          </cell>
          <cell r="H81" t="str">
            <v>38010</v>
          </cell>
          <cell r="I81" t="str">
            <v>2380</v>
          </cell>
          <cell r="J81" t="str">
            <v>007</v>
          </cell>
          <cell r="K81" t="str">
            <v>03</v>
          </cell>
          <cell r="L81" t="str">
            <v>SLP</v>
          </cell>
          <cell r="M81" t="str">
            <v>MEX</v>
          </cell>
          <cell r="N81">
            <v>371.37900000000002</v>
          </cell>
          <cell r="O81">
            <v>369.07499999999999</v>
          </cell>
          <cell r="P81" t="str">
            <v>DE-000015</v>
          </cell>
          <cell r="Q81" t="str">
            <v>VME640813HF6</v>
          </cell>
          <cell r="R81" t="str">
            <v>AUTOPISTA MEXICO-PUEBLA KM 116+900</v>
          </cell>
          <cell r="S81">
            <v>41</v>
          </cell>
          <cell r="T81" t="str">
            <v>PUE</v>
          </cell>
          <cell r="U81" t="str">
            <v>MEX</v>
          </cell>
          <cell r="V81">
            <v>72700</v>
          </cell>
          <cell r="W81" t="str">
            <v>PZA</v>
          </cell>
          <cell r="X81" t="str">
            <v>OR-000015</v>
          </cell>
          <cell r="Y81">
            <v>24112900</v>
          </cell>
        </row>
        <row r="82">
          <cell r="B82" t="str">
            <v>DE-014514</v>
          </cell>
          <cell r="C82">
            <v>6001014514</v>
          </cell>
          <cell r="D82" t="str">
            <v>PEASA AUTOPARTES S.A. DE C.V.</v>
          </cell>
          <cell r="E82" t="str">
            <v>PAU8601175F2</v>
          </cell>
          <cell r="F82" t="str">
            <v>PONIENTE 134</v>
          </cell>
          <cell r="G82">
            <v>854</v>
          </cell>
          <cell r="H82" t="str">
            <v>07200</v>
          </cell>
          <cell r="I82" t="str">
            <v>0402</v>
          </cell>
          <cell r="J82" t="str">
            <v>002</v>
          </cell>
          <cell r="K82" t="str">
            <v>Ciudad de México</v>
          </cell>
          <cell r="L82" t="str">
            <v>DIF</v>
          </cell>
          <cell r="M82" t="str">
            <v>MEX</v>
          </cell>
          <cell r="N82">
            <v>130.37299999999999</v>
          </cell>
          <cell r="O82">
            <v>128.51599999999999</v>
          </cell>
          <cell r="P82" t="str">
            <v>DE-000015</v>
          </cell>
          <cell r="Q82" t="str">
            <v>VME640813HF6</v>
          </cell>
          <cell r="R82" t="str">
            <v>AUTOPISTA MEXICO-PUEBLA KM 116+900</v>
          </cell>
          <cell r="S82">
            <v>41</v>
          </cell>
          <cell r="T82" t="str">
            <v>PUE</v>
          </cell>
          <cell r="U82" t="str">
            <v>MEX</v>
          </cell>
          <cell r="V82">
            <v>72700</v>
          </cell>
          <cell r="W82" t="str">
            <v>PZA</v>
          </cell>
          <cell r="X82" t="str">
            <v>OR-000015</v>
          </cell>
          <cell r="Y82">
            <v>24112900</v>
          </cell>
        </row>
        <row r="83">
          <cell r="B83" t="str">
            <v>DE-017726</v>
          </cell>
          <cell r="C83">
            <v>6002017726</v>
          </cell>
          <cell r="D83" t="str">
            <v>PIERBURG PUMP TECHNOLOGY MÉXICO S.A DE C.V</v>
          </cell>
          <cell r="E83" t="str">
            <v>PPT0702197L2</v>
          </cell>
          <cell r="F83" t="str">
            <v>CARRETERA PANAMERICANA KM 284, 2ª FRACCION DE CRESPO</v>
          </cell>
          <cell r="G83" t="str">
            <v> </v>
          </cell>
          <cell r="H83">
            <v>38110</v>
          </cell>
          <cell r="I83">
            <v>3398</v>
          </cell>
          <cell r="J83" t="str">
            <v>007</v>
          </cell>
          <cell r="K83" t="str">
            <v>03</v>
          </cell>
          <cell r="L83" t="str">
            <v>GUA</v>
          </cell>
          <cell r="M83" t="str">
            <v>MEX</v>
          </cell>
          <cell r="N83">
            <v>379.28699999999998</v>
          </cell>
          <cell r="O83">
            <v>376.89499999999998</v>
          </cell>
          <cell r="P83" t="str">
            <v>DE-000015</v>
          </cell>
          <cell r="Q83" t="str">
            <v>VME640813HF6</v>
          </cell>
          <cell r="R83" t="str">
            <v>AUTOPISTA MEXICO-PUEBLA KM 116+900</v>
          </cell>
          <cell r="S83">
            <v>41</v>
          </cell>
          <cell r="T83" t="str">
            <v>PUE</v>
          </cell>
          <cell r="U83" t="str">
            <v>MEX</v>
          </cell>
          <cell r="V83">
            <v>72700</v>
          </cell>
          <cell r="W83" t="str">
            <v>PZA</v>
          </cell>
          <cell r="X83" t="str">
            <v>OR-000015</v>
          </cell>
          <cell r="Y83">
            <v>24112900</v>
          </cell>
        </row>
        <row r="84">
          <cell r="B84" t="str">
            <v>DE-017200</v>
          </cell>
          <cell r="C84">
            <v>6001017200</v>
          </cell>
          <cell r="D84" t="str">
            <v>PLASTIC OMNIUM AUTO EXTERIOR S.A de C.V</v>
          </cell>
          <cell r="E84" t="str">
            <v>ICO990503PG4</v>
          </cell>
          <cell r="F84" t="str">
            <v>Avenida Mexicalli</v>
          </cell>
          <cell r="G84">
            <v>1187</v>
          </cell>
          <cell r="H84" t="str">
            <v>72030</v>
          </cell>
          <cell r="I84" t="str">
            <v>0017</v>
          </cell>
          <cell r="J84" t="str">
            <v>114</v>
          </cell>
          <cell r="K84" t="str">
            <v>03</v>
          </cell>
          <cell r="L84" t="str">
            <v>SLP</v>
          </cell>
          <cell r="M84" t="str">
            <v>MEX</v>
          </cell>
          <cell r="N84" t="e">
            <v>#N/A</v>
          </cell>
          <cell r="O84" t="e">
            <v>#N/A</v>
          </cell>
          <cell r="P84" t="str">
            <v>DE-000015</v>
          </cell>
          <cell r="Q84" t="str">
            <v>VME640813HF6</v>
          </cell>
          <cell r="R84" t="str">
            <v>AUTOPISTA MEXICO-PUEBLA KM 116+900</v>
          </cell>
          <cell r="S84">
            <v>41</v>
          </cell>
          <cell r="T84" t="str">
            <v>PUE</v>
          </cell>
          <cell r="U84" t="str">
            <v>MEX</v>
          </cell>
          <cell r="V84">
            <v>72700</v>
          </cell>
          <cell r="W84" t="str">
            <v>PZA</v>
          </cell>
          <cell r="X84" t="str">
            <v>OR-000015</v>
          </cell>
          <cell r="Y84">
            <v>24112900</v>
          </cell>
        </row>
        <row r="85">
          <cell r="B85" t="str">
            <v>DE-005616</v>
          </cell>
          <cell r="C85">
            <v>6001005616</v>
          </cell>
          <cell r="D85" t="str">
            <v>PLASTIC TEC. S.A. DE C.V. (Lerma)</v>
          </cell>
          <cell r="E85" t="str">
            <v>PTE950116TV0</v>
          </cell>
          <cell r="F85" t="str">
            <v>AVENIDA DE LOS SAUCES, PARQUE INDUSTRIAL LERMA</v>
          </cell>
          <cell r="G85">
            <v>22</v>
          </cell>
          <cell r="H85">
            <v>52000</v>
          </cell>
          <cell r="I85">
            <v>1563</v>
          </cell>
          <cell r="J85" t="str">
            <v>051</v>
          </cell>
          <cell r="K85" t="str">
            <v>20</v>
          </cell>
          <cell r="L85" t="str">
            <v>MEX</v>
          </cell>
          <cell r="M85" t="str">
            <v>MEX</v>
          </cell>
          <cell r="N85">
            <v>243.34</v>
          </cell>
          <cell r="O85">
            <v>170.57599999999999</v>
          </cell>
          <cell r="P85" t="str">
            <v>DE-000015</v>
          </cell>
          <cell r="Q85" t="str">
            <v>VME640813HF6</v>
          </cell>
          <cell r="R85" t="str">
            <v>AUTOPISTA MEXICO-PUEBLA KM 116+900</v>
          </cell>
          <cell r="S85">
            <v>41</v>
          </cell>
          <cell r="T85" t="str">
            <v>PUE</v>
          </cell>
          <cell r="U85" t="str">
            <v>MEX</v>
          </cell>
          <cell r="V85">
            <v>72700</v>
          </cell>
          <cell r="W85" t="str">
            <v>PZA</v>
          </cell>
          <cell r="X85" t="str">
            <v>OR-000015</v>
          </cell>
          <cell r="Y85">
            <v>24112900</v>
          </cell>
        </row>
        <row r="86">
          <cell r="B86" t="str">
            <v>DE-007940</v>
          </cell>
          <cell r="C86">
            <v>6001007940</v>
          </cell>
          <cell r="D86" t="str">
            <v>POLIMEROS DEL URETANO SA. DE CV.</v>
          </cell>
          <cell r="E86" t="str">
            <v>PUR 860113 H25</v>
          </cell>
          <cell r="F86" t="str">
            <v>AVENIDA HIDALGO</v>
          </cell>
          <cell r="G86">
            <v>62</v>
          </cell>
          <cell r="H86">
            <v>52960</v>
          </cell>
          <cell r="I86" t="str">
            <v>BARRIO NORTE</v>
          </cell>
          <cell r="J86">
            <v>13</v>
          </cell>
          <cell r="K86">
            <v>1</v>
          </cell>
          <cell r="L86" t="str">
            <v>DIF</v>
          </cell>
          <cell r="M86" t="str">
            <v>MEX</v>
          </cell>
          <cell r="N86">
            <v>183.97</v>
          </cell>
          <cell r="O86">
            <v>144.61600000000001</v>
          </cell>
          <cell r="P86" t="str">
            <v>DE-000015</v>
          </cell>
          <cell r="Q86" t="str">
            <v>VME640813HF6</v>
          </cell>
          <cell r="R86" t="str">
            <v>AUTOPISTA MEXICO-PUEBLA KM 116+900</v>
          </cell>
          <cell r="S86">
            <v>41</v>
          </cell>
          <cell r="T86" t="str">
            <v>PUE</v>
          </cell>
          <cell r="U86" t="str">
            <v>MEX</v>
          </cell>
          <cell r="V86">
            <v>72700</v>
          </cell>
          <cell r="W86" t="str">
            <v>PZA</v>
          </cell>
          <cell r="X86" t="str">
            <v>OR-000015</v>
          </cell>
          <cell r="Y86">
            <v>24112900</v>
          </cell>
        </row>
        <row r="87">
          <cell r="B87" t="str">
            <v>DE-012054</v>
          </cell>
          <cell r="C87">
            <v>6001012054</v>
          </cell>
          <cell r="D87" t="str">
            <v>POLIURETANOS SUMMA WOODBRIDGE</v>
          </cell>
          <cell r="E87" t="str">
            <v>PSW890502KL1</v>
          </cell>
          <cell r="F87" t="str">
            <v xml:space="preserve">Luis Pasteur </v>
          </cell>
          <cell r="G87">
            <v>5</v>
          </cell>
          <cell r="H87">
            <v>54730</v>
          </cell>
          <cell r="I87">
            <v>3094</v>
          </cell>
          <cell r="J87">
            <v>121</v>
          </cell>
          <cell r="K87" t="str">
            <v>04</v>
          </cell>
          <cell r="L87" t="str">
            <v>DIF</v>
          </cell>
          <cell r="M87" t="str">
            <v>MEX</v>
          </cell>
          <cell r="N87">
            <v>170.298</v>
          </cell>
          <cell r="O87">
            <v>152.85599999999999</v>
          </cell>
          <cell r="P87" t="str">
            <v>DE-000015</v>
          </cell>
          <cell r="Q87" t="str">
            <v>VME640813HF6</v>
          </cell>
          <cell r="R87" t="str">
            <v>AUTOPISTA MEXICO-PUEBLA KM 116+900</v>
          </cell>
          <cell r="S87">
            <v>41</v>
          </cell>
          <cell r="T87" t="str">
            <v>PUE</v>
          </cell>
          <cell r="U87" t="str">
            <v>MEX</v>
          </cell>
          <cell r="V87">
            <v>72700</v>
          </cell>
          <cell r="W87" t="str">
            <v>PZA</v>
          </cell>
          <cell r="X87" t="str">
            <v>OR-000015</v>
          </cell>
          <cell r="Y87">
            <v>24112900</v>
          </cell>
        </row>
        <row r="88">
          <cell r="B88" t="str">
            <v>DE-019272</v>
          </cell>
          <cell r="C88">
            <v>6001019272</v>
          </cell>
          <cell r="D88" t="str">
            <v>PREMIUM SOUND SOLUTIONS MEXICANA S. DE RL. DE C.V.</v>
          </cell>
          <cell r="E88" t="str">
            <v>PSS130117S44</v>
          </cell>
          <cell r="F88" t="str">
            <v>Circuito Fresnillo Norte 21</v>
          </cell>
          <cell r="G88">
            <v>5</v>
          </cell>
          <cell r="H88" t="str">
            <v>99056</v>
          </cell>
          <cell r="I88" t="str">
            <v>0005</v>
          </cell>
          <cell r="J88" t="str">
            <v>010</v>
          </cell>
          <cell r="K88" t="str">
            <v>01</v>
          </cell>
          <cell r="L88" t="str">
            <v>ZAC</v>
          </cell>
          <cell r="M88" t="str">
            <v>MEX</v>
          </cell>
          <cell r="N88">
            <v>794.67200000000003</v>
          </cell>
          <cell r="O88">
            <v>791.96799999999996</v>
          </cell>
          <cell r="P88" t="str">
            <v>DE-000015</v>
          </cell>
          <cell r="Q88" t="str">
            <v>VME640813HF6</v>
          </cell>
          <cell r="R88" t="str">
            <v>AUTOPISTA MEXICO-PUEBLA KM 116+900</v>
          </cell>
          <cell r="S88">
            <v>41</v>
          </cell>
          <cell r="T88" t="str">
            <v>PUE</v>
          </cell>
          <cell r="U88" t="str">
            <v>MEX</v>
          </cell>
          <cell r="V88">
            <v>72700</v>
          </cell>
          <cell r="W88" t="str">
            <v>PZA</v>
          </cell>
          <cell r="X88" t="str">
            <v>OR-000015</v>
          </cell>
          <cell r="Y88">
            <v>24112900</v>
          </cell>
        </row>
        <row r="89">
          <cell r="B89" t="str">
            <v>DE-014325</v>
          </cell>
          <cell r="C89">
            <v>6001014325</v>
          </cell>
          <cell r="D89" t="str">
            <v>PROSOLTEK INTERNACIONAL S.A DE C.V</v>
          </cell>
          <cell r="L89" t="str">
            <v>DIF</v>
          </cell>
          <cell r="M89" t="str">
            <v>MEX</v>
          </cell>
          <cell r="N89">
            <v>181.73500000000001</v>
          </cell>
          <cell r="O89">
            <v>179.82599999999999</v>
          </cell>
          <cell r="P89" t="str">
            <v>DE-000015</v>
          </cell>
          <cell r="Q89" t="str">
            <v>VME640813HF6</v>
          </cell>
          <cell r="R89" t="str">
            <v>AUTOPISTA MEXICO-PUEBLA KM 116+900</v>
          </cell>
          <cell r="S89">
            <v>41</v>
          </cell>
          <cell r="T89" t="str">
            <v>PUE</v>
          </cell>
          <cell r="U89" t="str">
            <v>MEX</v>
          </cell>
          <cell r="V89">
            <v>72700</v>
          </cell>
          <cell r="W89" t="str">
            <v>PZA</v>
          </cell>
          <cell r="X89" t="str">
            <v>OR-000015</v>
          </cell>
          <cell r="Y89">
            <v>24112900</v>
          </cell>
        </row>
        <row r="90">
          <cell r="B90" t="str">
            <v>DE-014198</v>
          </cell>
          <cell r="C90">
            <v>6001014198</v>
          </cell>
          <cell r="D90" t="str">
            <v>REHAU S.A DE C.V</v>
          </cell>
          <cell r="E90" t="str">
            <v>REH930611FA8</v>
          </cell>
          <cell r="F90" t="str">
            <v>CARRETERA LIBRE CELAYA-QUERETARO KM 8.5</v>
          </cell>
          <cell r="G90" t="str">
            <v>S/N</v>
          </cell>
          <cell r="H90">
            <v>38197</v>
          </cell>
          <cell r="I90">
            <v>2647</v>
          </cell>
          <cell r="J90" t="str">
            <v>005</v>
          </cell>
          <cell r="K90" t="str">
            <v>28</v>
          </cell>
          <cell r="L90" t="str">
            <v>GUA</v>
          </cell>
          <cell r="M90" t="str">
            <v>MEX</v>
          </cell>
          <cell r="N90">
            <v>365.774</v>
          </cell>
          <cell r="O90">
            <v>357.29199999999997</v>
          </cell>
          <cell r="P90" t="str">
            <v>DE-000015</v>
          </cell>
          <cell r="Q90" t="str">
            <v>VME640813HF6</v>
          </cell>
          <cell r="R90" t="str">
            <v>AUTOPISTA MEXICO-PUEBLA KM 116+900</v>
          </cell>
          <cell r="S90">
            <v>41</v>
          </cell>
          <cell r="T90" t="str">
            <v>PUE</v>
          </cell>
          <cell r="U90" t="str">
            <v>MEX</v>
          </cell>
          <cell r="V90">
            <v>72700</v>
          </cell>
          <cell r="W90" t="str">
            <v>PZA</v>
          </cell>
          <cell r="X90" t="str">
            <v>OR-000015</v>
          </cell>
          <cell r="Y90">
            <v>24112900</v>
          </cell>
        </row>
        <row r="91">
          <cell r="B91" t="str">
            <v>DE-012864</v>
          </cell>
          <cell r="C91">
            <v>6001012864</v>
          </cell>
          <cell r="D91" t="str">
            <v>ROBERT BOSCH. S. DE R.L. DE C.V.</v>
          </cell>
          <cell r="L91" t="str">
            <v>MEX</v>
          </cell>
          <cell r="M91" t="str">
            <v>MEX</v>
          </cell>
          <cell r="N91">
            <v>246.51</v>
          </cell>
          <cell r="O91">
            <v>178.84800000000001</v>
          </cell>
          <cell r="P91" t="str">
            <v>DE-000015</v>
          </cell>
          <cell r="Q91" t="str">
            <v>VME640813HF6</v>
          </cell>
          <cell r="R91" t="str">
            <v>AUTOPISTA MEXICO-PUEBLA KM 116+900</v>
          </cell>
          <cell r="S91">
            <v>41</v>
          </cell>
          <cell r="T91" t="str">
            <v>PUE</v>
          </cell>
          <cell r="U91" t="str">
            <v>MEX</v>
          </cell>
          <cell r="V91">
            <v>72700</v>
          </cell>
          <cell r="W91" t="str">
            <v>PZA</v>
          </cell>
          <cell r="X91" t="str">
            <v>OR-000015</v>
          </cell>
          <cell r="Y91">
            <v>24112900</v>
          </cell>
        </row>
        <row r="92">
          <cell r="B92" t="str">
            <v>DE-021240</v>
          </cell>
          <cell r="C92">
            <v>6001021240</v>
          </cell>
          <cell r="D92" t="str">
            <v>SAAR GUMMI MÉXICO S.A DE C.V.</v>
          </cell>
          <cell r="E92" t="str">
            <v>SME160330NT0</v>
          </cell>
          <cell r="F92" t="str">
            <v>Av. De Las Misiones</v>
          </cell>
          <cell r="G92">
            <v>10</v>
          </cell>
          <cell r="H92" t="str">
            <v>76246</v>
          </cell>
          <cell r="I92" t="str">
            <v>1159</v>
          </cell>
          <cell r="J92">
            <v>11</v>
          </cell>
          <cell r="K92">
            <v>1</v>
          </cell>
          <cell r="L92" t="str">
            <v>QUE</v>
          </cell>
          <cell r="M92" t="str">
            <v>MEX</v>
          </cell>
          <cell r="N92">
            <v>309.87400000000002</v>
          </cell>
          <cell r="O92">
            <v>306.577</v>
          </cell>
          <cell r="P92" t="str">
            <v>DE-000015</v>
          </cell>
          <cell r="Q92" t="str">
            <v>VME640813HF6</v>
          </cell>
          <cell r="R92" t="str">
            <v>AUTOPISTA MEXICO-PUEBLA KM 116+900</v>
          </cell>
          <cell r="S92">
            <v>41</v>
          </cell>
          <cell r="T92" t="str">
            <v>PUE</v>
          </cell>
          <cell r="U92" t="str">
            <v>MEX</v>
          </cell>
          <cell r="V92">
            <v>72700</v>
          </cell>
          <cell r="W92" t="str">
            <v>PZA</v>
          </cell>
          <cell r="X92" t="str">
            <v>OR-000015</v>
          </cell>
          <cell r="Y92">
            <v>24112900</v>
          </cell>
        </row>
        <row r="93">
          <cell r="B93" t="str">
            <v>DE-014058</v>
          </cell>
          <cell r="C93">
            <v>6001014058</v>
          </cell>
          <cell r="D93" t="str">
            <v>SAINT-GOBAIN MEXICO, S.A. DE C.V.</v>
          </cell>
          <cell r="E93" t="str">
            <v>SME9502015F6</v>
          </cell>
          <cell r="F93" t="str">
            <v>NICOLAS BRAVO</v>
          </cell>
          <cell r="G93">
            <v>5</v>
          </cell>
          <cell r="H93" t="str">
            <v>62715</v>
          </cell>
          <cell r="I93" t="str">
            <v>1228</v>
          </cell>
          <cell r="J93" t="str">
            <v>006</v>
          </cell>
          <cell r="K93" t="str">
            <v>01</v>
          </cell>
          <cell r="L93" t="str">
            <v>MOR</v>
          </cell>
          <cell r="M93" t="str">
            <v>MEX</v>
          </cell>
          <cell r="N93">
            <v>113.381</v>
          </cell>
          <cell r="O93">
            <v>115.443</v>
          </cell>
          <cell r="P93" t="str">
            <v>DE-000015</v>
          </cell>
          <cell r="Q93" t="str">
            <v>VME640813HF6</v>
          </cell>
          <cell r="R93" t="str">
            <v>AUTOPISTA MEXICO-PUEBLA KM 116+900</v>
          </cell>
          <cell r="S93">
            <v>41</v>
          </cell>
          <cell r="T93" t="str">
            <v>PUE</v>
          </cell>
          <cell r="U93" t="str">
            <v>MEX</v>
          </cell>
          <cell r="V93">
            <v>72700</v>
          </cell>
          <cell r="W93" t="str">
            <v>PZA</v>
          </cell>
          <cell r="X93" t="str">
            <v>OR-000015</v>
          </cell>
          <cell r="Y93">
            <v>24112900</v>
          </cell>
        </row>
        <row r="94">
          <cell r="B94" t="str">
            <v>DE-018478</v>
          </cell>
          <cell r="C94">
            <v>6001018478</v>
          </cell>
          <cell r="D94" t="str">
            <v>SAN LUIS METAL FORMING</v>
          </cell>
          <cell r="E94" t="str">
            <v>SLM101222EI4</v>
          </cell>
          <cell r="F94" t="str">
            <v xml:space="preserve">Av. Frankfurt </v>
          </cell>
          <cell r="G94">
            <v>201</v>
          </cell>
          <cell r="H94">
            <v>79526</v>
          </cell>
          <cell r="I94">
            <v>2436</v>
          </cell>
          <cell r="J94">
            <v>50</v>
          </cell>
          <cell r="K94">
            <v>16</v>
          </cell>
          <cell r="L94" t="str">
            <v>SLP</v>
          </cell>
          <cell r="M94" t="str">
            <v>MEX</v>
          </cell>
          <cell r="N94">
            <v>502.49200000000002</v>
          </cell>
          <cell r="O94">
            <v>499.93099999999998</v>
          </cell>
          <cell r="P94" t="str">
            <v>DE-000015</v>
          </cell>
          <cell r="Q94" t="str">
            <v>VME640813HF6</v>
          </cell>
          <cell r="R94" t="str">
            <v>AUTOPISTA MEXICO-PUEBLA KM 116+900</v>
          </cell>
          <cell r="S94">
            <v>41</v>
          </cell>
          <cell r="T94" t="str">
            <v>PUE</v>
          </cell>
          <cell r="U94" t="str">
            <v>MEX</v>
          </cell>
          <cell r="V94">
            <v>72700</v>
          </cell>
          <cell r="W94" t="str">
            <v>PZA</v>
          </cell>
          <cell r="X94" t="str">
            <v>OR-000015</v>
          </cell>
          <cell r="Y94">
            <v>24112900</v>
          </cell>
        </row>
        <row r="95">
          <cell r="B95" t="str">
            <v>DE-021232</v>
          </cell>
          <cell r="C95">
            <v>6001021232</v>
          </cell>
          <cell r="D95" t="str">
            <v>SANOH INDUSTRIAL DE MÉXICO S.A DE C.V (IRAPUATO)</v>
          </cell>
          <cell r="E95" t="str">
            <v>SIM900831LS2</v>
          </cell>
          <cell r="F95" t="str">
            <v>Rio Segura</v>
          </cell>
          <cell r="G95">
            <v>219</v>
          </cell>
          <cell r="H95" t="str">
            <v>36814</v>
          </cell>
          <cell r="I95" t="str">
            <v>4643</v>
          </cell>
          <cell r="J95" t="str">
            <v>017</v>
          </cell>
          <cell r="K95" t="str">
            <v>06</v>
          </cell>
          <cell r="L95" t="str">
            <v>GUA</v>
          </cell>
          <cell r="M95" t="str">
            <v>MEX</v>
          </cell>
          <cell r="N95">
            <v>435.755</v>
          </cell>
          <cell r="O95">
            <v>436.42599999999999</v>
          </cell>
          <cell r="P95" t="str">
            <v>DE-000015</v>
          </cell>
          <cell r="Q95" t="str">
            <v>VME640813HF6</v>
          </cell>
          <cell r="R95" t="str">
            <v>AUTOPISTA MEXICO-PUEBLA KM 116+900</v>
          </cell>
          <cell r="S95">
            <v>41</v>
          </cell>
          <cell r="T95" t="str">
            <v>PUE</v>
          </cell>
          <cell r="U95" t="str">
            <v>MEX</v>
          </cell>
          <cell r="V95">
            <v>72700</v>
          </cell>
          <cell r="W95" t="str">
            <v>PZA</v>
          </cell>
          <cell r="X95" t="str">
            <v>OR-000015</v>
          </cell>
          <cell r="Y95">
            <v>24112900</v>
          </cell>
        </row>
        <row r="96">
          <cell r="B96" t="str">
            <v>DE-020153</v>
          </cell>
          <cell r="C96">
            <v>6001020153</v>
          </cell>
          <cell r="D96" t="str">
            <v>SCHERDEL DE MÉXICO</v>
          </cell>
          <cell r="E96" t="str">
            <v>SME040805SX8</v>
          </cell>
          <cell r="F96" t="str">
            <v>AVENIDA MINA DE GUADALUPE, SANTA FE IV</v>
          </cell>
          <cell r="G96">
            <v>792</v>
          </cell>
          <cell r="H96">
            <v>36275</v>
          </cell>
          <cell r="I96">
            <v>4810</v>
          </cell>
          <cell r="J96" t="str">
            <v>037</v>
          </cell>
          <cell r="K96" t="str">
            <v>11</v>
          </cell>
          <cell r="L96" t="str">
            <v>GUA</v>
          </cell>
          <cell r="M96" t="str">
            <v>MEX</v>
          </cell>
          <cell r="N96">
            <v>482.233</v>
          </cell>
          <cell r="O96">
            <v>478.923</v>
          </cell>
          <cell r="P96" t="str">
            <v>DE-000015</v>
          </cell>
          <cell r="Q96" t="str">
            <v>VME640813HF6</v>
          </cell>
          <cell r="R96" t="str">
            <v>AUTOPISTA MEXICO-PUEBLA KM 116+900</v>
          </cell>
          <cell r="S96">
            <v>41</v>
          </cell>
          <cell r="T96" t="str">
            <v>PUE</v>
          </cell>
          <cell r="U96" t="str">
            <v>MEX</v>
          </cell>
          <cell r="V96">
            <v>72700</v>
          </cell>
          <cell r="W96" t="str">
            <v>PZA</v>
          </cell>
          <cell r="X96" t="str">
            <v>OR-000015</v>
          </cell>
          <cell r="Y96">
            <v>24112900</v>
          </cell>
        </row>
        <row r="97">
          <cell r="B97" t="str">
            <v>DE-021407</v>
          </cell>
          <cell r="C97">
            <v>6001021407</v>
          </cell>
          <cell r="D97" t="str">
            <v>SEG AUTOMOTIVE MEXICO SALES S. DE R.L.</v>
          </cell>
          <cell r="E97" t="str">
            <v xml:space="preserve">RBS1606061A7 </v>
          </cell>
          <cell r="F97" t="str">
            <v>AV. DE LA INDUSTRIA FARMACEUTICA, LOTE 3 MZ 4 PARQUE INDUSTRIAL EX HACIENDA DOÑA ROSA</v>
          </cell>
          <cell r="G97">
            <v>5</v>
          </cell>
          <cell r="H97">
            <v>52004</v>
          </cell>
          <cell r="I97">
            <v>1570</v>
          </cell>
          <cell r="J97" t="str">
            <v>051</v>
          </cell>
          <cell r="K97" t="str">
            <v>20</v>
          </cell>
          <cell r="L97" t="str">
            <v>MEX</v>
          </cell>
          <cell r="M97" t="str">
            <v>MEX</v>
          </cell>
          <cell r="N97">
            <v>251.06</v>
          </cell>
          <cell r="O97">
            <v>172.756</v>
          </cell>
          <cell r="P97" t="str">
            <v>DE-000015</v>
          </cell>
          <cell r="Q97" t="str">
            <v>VME640813HF6</v>
          </cell>
          <cell r="R97" t="str">
            <v>AUTOPISTA MEXICO-PUEBLA KM 116+900</v>
          </cell>
          <cell r="S97">
            <v>41</v>
          </cell>
          <cell r="T97" t="str">
            <v>PUE</v>
          </cell>
          <cell r="U97" t="str">
            <v>MEX</v>
          </cell>
          <cell r="V97">
            <v>72700</v>
          </cell>
          <cell r="W97" t="str">
            <v>PZA</v>
          </cell>
          <cell r="X97" t="str">
            <v>OR-000015</v>
          </cell>
          <cell r="Y97">
            <v>24112900</v>
          </cell>
        </row>
        <row r="98">
          <cell r="B98" t="str">
            <v>DE-023095</v>
          </cell>
          <cell r="C98">
            <v>6001023095</v>
          </cell>
          <cell r="D98" t="str">
            <v>SHANGHAI AUTOMOBILE AIR-CONDITIONER ACCESSORIES DE MÉXICO S.A. DE C.V.</v>
          </cell>
          <cell r="E98" t="str">
            <v>SAA191101392</v>
          </cell>
          <cell r="F98" t="str">
            <v>Carretera Estatal 431</v>
          </cell>
          <cell r="G98" t="str">
            <v>km 2.2 Edificio. 8-1, lote 8 del Plan Park</v>
          </cell>
          <cell r="H98" t="str">
            <v>76246</v>
          </cell>
          <cell r="I98" t="str">
            <v>1158</v>
          </cell>
          <cell r="J98" t="str">
            <v>011</v>
          </cell>
          <cell r="K98" t="str">
            <v>01</v>
          </cell>
          <cell r="L98" t="str">
            <v>QUE</v>
          </cell>
          <cell r="M98" t="str">
            <v>MEX</v>
          </cell>
          <cell r="N98">
            <v>310.07</v>
          </cell>
          <cell r="O98">
            <v>307.84399999999999</v>
          </cell>
          <cell r="P98" t="str">
            <v>DE-000015</v>
          </cell>
          <cell r="Q98" t="str">
            <v>VME640813HF6</v>
          </cell>
          <cell r="R98" t="str">
            <v>AUTOPISTA MEXICO-PUEBLA KM 116+900</v>
          </cell>
          <cell r="S98">
            <v>41</v>
          </cell>
          <cell r="T98" t="str">
            <v>PUE</v>
          </cell>
          <cell r="U98" t="str">
            <v>MEX</v>
          </cell>
          <cell r="V98">
            <v>72700</v>
          </cell>
          <cell r="W98" t="str">
            <v>PZA</v>
          </cell>
          <cell r="X98" t="str">
            <v>OR-000015</v>
          </cell>
          <cell r="Y98">
            <v>24112900</v>
          </cell>
        </row>
        <row r="99">
          <cell r="B99" t="str">
            <v>DE-022640</v>
          </cell>
          <cell r="C99">
            <v>6001022640</v>
          </cell>
          <cell r="D99" t="str">
            <v>SIKA MEXICANA S.A. DE C.V.</v>
          </cell>
          <cell r="E99" t="str">
            <v>SME781130637</v>
          </cell>
          <cell r="F99" t="str">
            <v xml:space="preserve">Carretera Libre a Celaya km 8.5 </v>
          </cell>
          <cell r="G99" t="str">
            <v>SN</v>
          </cell>
          <cell r="H99" t="str">
            <v>76720</v>
          </cell>
          <cell r="I99" t="str">
            <v>0014</v>
          </cell>
          <cell r="J99" t="str">
            <v>006</v>
          </cell>
          <cell r="K99" t="str">
            <v>04</v>
          </cell>
          <cell r="L99" t="str">
            <v>QUE</v>
          </cell>
          <cell r="M99" t="str">
            <v>MEX</v>
          </cell>
          <cell r="N99">
            <v>338.11700000000002</v>
          </cell>
          <cell r="O99">
            <v>329.05200000000002</v>
          </cell>
          <cell r="P99" t="str">
            <v>DE-000015</v>
          </cell>
          <cell r="Q99" t="str">
            <v>VME640813HF6</v>
          </cell>
          <cell r="R99" t="str">
            <v>AUTOPISTA MEXICO-PUEBLA KM 116+900</v>
          </cell>
          <cell r="S99">
            <v>41</v>
          </cell>
          <cell r="T99" t="str">
            <v>PUE</v>
          </cell>
          <cell r="U99" t="str">
            <v>MEX</v>
          </cell>
          <cell r="V99">
            <v>72700</v>
          </cell>
          <cell r="W99" t="str">
            <v>PZA</v>
          </cell>
          <cell r="X99" t="str">
            <v>OR-000015</v>
          </cell>
          <cell r="Y99">
            <v>24112900</v>
          </cell>
        </row>
        <row r="100">
          <cell r="B100" t="str">
            <v>DE-014626</v>
          </cell>
          <cell r="C100">
            <v>6001014626</v>
          </cell>
          <cell r="D100" t="str">
            <v>SMR AUTOMOTIVE VISION SYSTEMS MEXIC</v>
          </cell>
          <cell r="E100" t="str">
            <v>VME960826IK1</v>
          </cell>
          <cell r="F100" t="str">
            <v>CIRCUITO EXPORTACION No. 133  PARQUE IND. TRES NACIONES SAN LUIS POTOSÍ MÉXICO</v>
          </cell>
          <cell r="G100">
            <v>133</v>
          </cell>
          <cell r="H100">
            <v>78395</v>
          </cell>
          <cell r="J100" t="str">
            <v>028</v>
          </cell>
          <cell r="L100" t="str">
            <v>SLP</v>
          </cell>
          <cell r="M100" t="str">
            <v>MEX</v>
          </cell>
          <cell r="N100">
            <v>501.32799999999997</v>
          </cell>
          <cell r="O100">
            <v>499.52</v>
          </cell>
          <cell r="P100" t="str">
            <v>DE-000015</v>
          </cell>
          <cell r="Q100" t="str">
            <v>VME640813HF6</v>
          </cell>
          <cell r="R100" t="str">
            <v>AUTOPISTA MEXICO-PUEBLA KM 116+900</v>
          </cell>
          <cell r="S100">
            <v>41</v>
          </cell>
          <cell r="T100" t="str">
            <v>PUE</v>
          </cell>
          <cell r="U100" t="str">
            <v>MEX</v>
          </cell>
          <cell r="V100">
            <v>72700</v>
          </cell>
          <cell r="W100" t="str">
            <v>PZA</v>
          </cell>
          <cell r="X100" t="str">
            <v>OR-000015</v>
          </cell>
          <cell r="Y100">
            <v>24112900</v>
          </cell>
        </row>
        <row r="101">
          <cell r="B101" t="str">
            <v>DE-019444</v>
          </cell>
          <cell r="C101">
            <v>6001019444</v>
          </cell>
          <cell r="D101" t="str">
            <v>S-RIKO</v>
          </cell>
          <cell r="E101" t="str">
            <v>AME960329NZ9</v>
          </cell>
          <cell r="F101" t="str">
            <v>AV DE LAS FUENTES PLANTA 1</v>
          </cell>
          <cell r="G101">
            <v>19</v>
          </cell>
          <cell r="H101">
            <v>76246</v>
          </cell>
          <cell r="I101">
            <v>1159</v>
          </cell>
          <cell r="J101" t="str">
            <v>011</v>
          </cell>
          <cell r="K101" t="str">
            <v>01</v>
          </cell>
          <cell r="L101" t="str">
            <v>QUE</v>
          </cell>
          <cell r="M101" t="str">
            <v>MEX</v>
          </cell>
          <cell r="N101">
            <v>309.87</v>
          </cell>
          <cell r="O101">
            <v>306.5</v>
          </cell>
          <cell r="P101" t="str">
            <v>DE-000015</v>
          </cell>
          <cell r="Q101" t="str">
            <v>VME640813HF6</v>
          </cell>
          <cell r="R101" t="str">
            <v>AUTOPISTA MEXICO-PUEBLA KM 116+900</v>
          </cell>
          <cell r="S101">
            <v>41</v>
          </cell>
          <cell r="T101" t="str">
            <v>PUE</v>
          </cell>
          <cell r="U101" t="str">
            <v>MEX</v>
          </cell>
          <cell r="V101">
            <v>72700</v>
          </cell>
          <cell r="W101" t="str">
            <v>PZA</v>
          </cell>
          <cell r="X101" t="str">
            <v>OR-000015</v>
          </cell>
          <cell r="Y101">
            <v>24112900</v>
          </cell>
        </row>
        <row r="102">
          <cell r="B102" t="str">
            <v>DE-020003</v>
          </cell>
          <cell r="C102">
            <v>6001020003</v>
          </cell>
          <cell r="D102" t="str">
            <v xml:space="preserve">STANDARD PROFIL MÉXICO S.A. DE C.V.   </v>
          </cell>
          <cell r="E102" t="str">
            <v>SPM140325QE7</v>
          </cell>
          <cell r="F102" t="str">
            <v>AV GUANAJUATO</v>
          </cell>
          <cell r="G102">
            <v>100</v>
          </cell>
          <cell r="H102">
            <v>38160</v>
          </cell>
          <cell r="I102">
            <v>2595</v>
          </cell>
          <cell r="J102" t="str">
            <v>005</v>
          </cell>
          <cell r="K102" t="str">
            <v>GUA</v>
          </cell>
          <cell r="L102" t="str">
            <v>GUA</v>
          </cell>
          <cell r="M102" t="str">
            <v>MEX</v>
          </cell>
          <cell r="N102">
            <v>362.30900000000003</v>
          </cell>
          <cell r="O102">
            <v>359.86599999999999</v>
          </cell>
          <cell r="P102" t="str">
            <v>DE-000015</v>
          </cell>
          <cell r="Q102" t="str">
            <v>VME640813HF6</v>
          </cell>
          <cell r="R102" t="str">
            <v>AUTOPISTA MEXICO-PUEBLA KM 116+900</v>
          </cell>
          <cell r="S102">
            <v>41</v>
          </cell>
          <cell r="T102" t="str">
            <v>PUE</v>
          </cell>
          <cell r="U102" t="str">
            <v>MEX</v>
          </cell>
          <cell r="V102">
            <v>72700</v>
          </cell>
          <cell r="W102" t="str">
            <v>PZA</v>
          </cell>
          <cell r="X102" t="str">
            <v>OR-000015</v>
          </cell>
          <cell r="Y102">
            <v>24112900</v>
          </cell>
        </row>
        <row r="103">
          <cell r="B103" t="str">
            <v>DE-020949</v>
          </cell>
          <cell r="C103">
            <v>6001020949</v>
          </cell>
          <cell r="D103" t="str">
            <v>SUMMIT PLASTICS S.A DE RL DE C.V</v>
          </cell>
          <cell r="E103" t="str">
            <v>SPS1108156D1</v>
          </cell>
          <cell r="F103" t="str">
            <v xml:space="preserve">Av. Alamo </v>
          </cell>
          <cell r="G103">
            <v>86</v>
          </cell>
          <cell r="H103">
            <v>36270</v>
          </cell>
          <cell r="I103">
            <v>142</v>
          </cell>
          <cell r="J103">
            <v>37</v>
          </cell>
          <cell r="K103">
            <v>11</v>
          </cell>
          <cell r="L103" t="str">
            <v>GUA</v>
          </cell>
          <cell r="M103" t="str">
            <v>MEX</v>
          </cell>
          <cell r="N103">
            <v>461.78100000000001</v>
          </cell>
          <cell r="O103">
            <v>457.71100000000001</v>
          </cell>
          <cell r="P103" t="str">
            <v>DE-000015</v>
          </cell>
          <cell r="Q103" t="str">
            <v>VME640813HF6</v>
          </cell>
          <cell r="R103" t="str">
            <v>AUTOPISTA MEXICO-PUEBLA KM 116+900</v>
          </cell>
          <cell r="S103">
            <v>41</v>
          </cell>
          <cell r="T103" t="str">
            <v>PUE</v>
          </cell>
          <cell r="U103" t="str">
            <v>MEX</v>
          </cell>
          <cell r="V103">
            <v>72700</v>
          </cell>
          <cell r="W103" t="str">
            <v>PZA</v>
          </cell>
          <cell r="X103" t="str">
            <v>OR-000015</v>
          </cell>
          <cell r="Y103">
            <v>24112900</v>
          </cell>
        </row>
        <row r="104">
          <cell r="B104" t="str">
            <v>DE-011509</v>
          </cell>
          <cell r="C104">
            <v>6001011509</v>
          </cell>
          <cell r="D104" t="str">
            <v>TECHNICAL TAPE DE MEXICO. S.A. DE C.V.</v>
          </cell>
          <cell r="E104" t="str">
            <v>TTM021217I56</v>
          </cell>
          <cell r="F104" t="str">
            <v>AV SANTA FE</v>
          </cell>
          <cell r="G104">
            <v>170</v>
          </cell>
          <cell r="H104" t="str">
            <v>01210</v>
          </cell>
          <cell r="I104" t="str">
            <v>0082</v>
          </cell>
          <cell r="J104" t="str">
            <v>010</v>
          </cell>
          <cell r="K104" t="str">
            <v>10</v>
          </cell>
          <cell r="L104" t="str">
            <v>DIF</v>
          </cell>
          <cell r="M104" t="str">
            <v>MEX</v>
          </cell>
          <cell r="N104">
            <v>182.02500000000001</v>
          </cell>
          <cell r="O104">
            <v>160.02099999999999</v>
          </cell>
          <cell r="P104" t="str">
            <v>DE-000015</v>
          </cell>
          <cell r="Q104" t="str">
            <v>VME640813HF6</v>
          </cell>
          <cell r="R104" t="str">
            <v>AUTOPISTA MEXICO-PUEBLA KM 116+900</v>
          </cell>
          <cell r="S104">
            <v>41</v>
          </cell>
          <cell r="T104" t="str">
            <v>PUE</v>
          </cell>
          <cell r="U104" t="str">
            <v>MEX</v>
          </cell>
          <cell r="V104">
            <v>72700</v>
          </cell>
          <cell r="W104" t="str">
            <v>PZA</v>
          </cell>
          <cell r="X104" t="str">
            <v>OR-000015</v>
          </cell>
          <cell r="Y104">
            <v>24112900</v>
          </cell>
        </row>
        <row r="105">
          <cell r="B105" t="str">
            <v>DE-021776</v>
          </cell>
          <cell r="C105">
            <v>6001021776</v>
          </cell>
          <cell r="D105" t="str">
            <v>TEKLAS AUTOMOTIVE MÉXICO</v>
          </cell>
          <cell r="E105" t="str">
            <v>TAM1607261C0</v>
          </cell>
          <cell r="F105" t="str">
            <v>Mezquite</v>
          </cell>
          <cell r="G105">
            <v>106</v>
          </cell>
          <cell r="H105" t="str">
            <v>20355</v>
          </cell>
          <cell r="I105" t="str">
            <v>Parque Industrial San Francisco de los Romo</v>
          </cell>
          <cell r="J105" t="str">
            <v>San Francisco de los Romo</v>
          </cell>
          <cell r="K105" t="str">
            <v>San Francisco de los Romo</v>
          </cell>
          <cell r="L105" t="str">
            <v>AGU</v>
          </cell>
          <cell r="M105" t="str">
            <v>MEX</v>
          </cell>
          <cell r="N105">
            <v>636.92100000000005</v>
          </cell>
          <cell r="O105">
            <v>633.78200000000004</v>
          </cell>
          <cell r="P105" t="str">
            <v>DE-000015</v>
          </cell>
          <cell r="Q105" t="str">
            <v>VME640813HF6</v>
          </cell>
          <cell r="R105" t="str">
            <v>AUTOPISTA MEXICO-PUEBLA KM 116+900</v>
          </cell>
          <cell r="S105">
            <v>41</v>
          </cell>
          <cell r="T105" t="str">
            <v>PUE</v>
          </cell>
          <cell r="U105" t="str">
            <v>MEX</v>
          </cell>
          <cell r="V105">
            <v>72700</v>
          </cell>
          <cell r="W105" t="str">
            <v>PZA</v>
          </cell>
          <cell r="X105" t="str">
            <v>OR-000015</v>
          </cell>
          <cell r="Y105">
            <v>24112900</v>
          </cell>
        </row>
        <row r="106">
          <cell r="B106" t="str">
            <v>DE-012846</v>
          </cell>
          <cell r="C106">
            <v>6001012846</v>
          </cell>
          <cell r="D106" t="str">
            <v>THYSSENKRUPP BILSTEIN SASA S.A. DE</v>
          </cell>
          <cell r="E106" t="str">
            <v>TBS961213NP8</v>
          </cell>
          <cell r="F106" t="str">
            <v>Eje 124 #125, Zona Industrial</v>
          </cell>
          <cell r="G106">
            <v>125</v>
          </cell>
          <cell r="H106" t="str">
            <v>78395</v>
          </cell>
          <cell r="I106" t="str">
            <v>028</v>
          </cell>
          <cell r="J106">
            <v>28</v>
          </cell>
          <cell r="K106" t="str">
            <v>05</v>
          </cell>
          <cell r="L106" t="str">
            <v>SLP</v>
          </cell>
          <cell r="M106" t="str">
            <v>MEX</v>
          </cell>
          <cell r="N106">
            <v>507.72300000000001</v>
          </cell>
          <cell r="O106">
            <v>504.37599999999998</v>
          </cell>
          <cell r="P106" t="str">
            <v>DE-000015</v>
          </cell>
          <cell r="Q106" t="str">
            <v>VME640813HF6</v>
          </cell>
          <cell r="R106" t="str">
            <v>AUTOPISTA MEXICO-PUEBLA KM 116+900</v>
          </cell>
          <cell r="S106">
            <v>41</v>
          </cell>
          <cell r="T106" t="str">
            <v>PUE</v>
          </cell>
          <cell r="U106" t="str">
            <v>MEX</v>
          </cell>
          <cell r="V106">
            <v>72700</v>
          </cell>
          <cell r="W106" t="str">
            <v>PZA</v>
          </cell>
          <cell r="X106" t="str">
            <v>OR-000015</v>
          </cell>
          <cell r="Y106">
            <v>24112900</v>
          </cell>
        </row>
        <row r="107">
          <cell r="B107" t="str">
            <v>DE-004909</v>
          </cell>
          <cell r="C107">
            <v>6001004909</v>
          </cell>
          <cell r="D107" t="str">
            <v>TI GROUP AUTOMOTIVE SYSTEMS.</v>
          </cell>
          <cell r="E107" t="str">
            <v>TGA951012J48</v>
          </cell>
          <cell r="F107" t="str">
            <v>VIA JOSE LOPEZ PORTILLO</v>
          </cell>
          <cell r="G107" t="str">
            <v>8-A</v>
          </cell>
          <cell r="H107">
            <v>54940</v>
          </cell>
          <cell r="I107">
            <v>3360</v>
          </cell>
          <cell r="J107" t="str">
            <v>109</v>
          </cell>
          <cell r="K107" t="str">
            <v>16</v>
          </cell>
          <cell r="L107" t="str">
            <v>DIF</v>
          </cell>
          <cell r="M107" t="str">
            <v>MEX</v>
          </cell>
          <cell r="N107">
            <v>166.75</v>
          </cell>
          <cell r="O107">
            <v>145.78</v>
          </cell>
          <cell r="P107" t="str">
            <v>DE-000015</v>
          </cell>
          <cell r="Q107" t="str">
            <v>VME640813HF6</v>
          </cell>
          <cell r="R107" t="str">
            <v>AUTOPISTA MEXICO-PUEBLA KM 116+900</v>
          </cell>
          <cell r="S107">
            <v>41</v>
          </cell>
          <cell r="T107" t="str">
            <v>PUE</v>
          </cell>
          <cell r="U107" t="str">
            <v>MEX</v>
          </cell>
          <cell r="V107">
            <v>72700</v>
          </cell>
          <cell r="W107" t="str">
            <v>PZA</v>
          </cell>
          <cell r="X107" t="str">
            <v>OR-000015</v>
          </cell>
          <cell r="Y107">
            <v>24112900</v>
          </cell>
        </row>
        <row r="108">
          <cell r="B108" t="str">
            <v>DE-013748</v>
          </cell>
          <cell r="C108">
            <v>6001013748</v>
          </cell>
          <cell r="D108" t="str">
            <v>TRW DELPLAS. (Frenos)</v>
          </cell>
          <cell r="E108" t="str">
            <v>TDE980130F23</v>
          </cell>
          <cell r="F108" t="str">
            <v>La Griega</v>
          </cell>
          <cell r="G108">
            <v>101</v>
          </cell>
          <cell r="H108">
            <v>76215</v>
          </cell>
          <cell r="I108">
            <v>2501</v>
          </cell>
          <cell r="J108">
            <v>14</v>
          </cell>
          <cell r="K108">
            <v>1</v>
          </cell>
          <cell r="L108" t="str">
            <v>QUE</v>
          </cell>
          <cell r="M108" t="str">
            <v>MEX</v>
          </cell>
          <cell r="N108">
            <v>342.34</v>
          </cell>
          <cell r="O108">
            <v>344.35399999999998</v>
          </cell>
          <cell r="P108" t="str">
            <v>DE-000015</v>
          </cell>
          <cell r="Q108" t="str">
            <v>VME640813HF6</v>
          </cell>
          <cell r="R108" t="str">
            <v>AUTOPISTA MEXICO-PUEBLA KM 116+900</v>
          </cell>
          <cell r="S108">
            <v>41</v>
          </cell>
          <cell r="T108" t="str">
            <v>PUE</v>
          </cell>
          <cell r="U108" t="str">
            <v>MEX</v>
          </cell>
          <cell r="V108">
            <v>72700</v>
          </cell>
          <cell r="W108" t="str">
            <v>PZA</v>
          </cell>
          <cell r="X108" t="str">
            <v>OR-000015</v>
          </cell>
          <cell r="Y108">
            <v>24112900</v>
          </cell>
        </row>
        <row r="109">
          <cell r="B109" t="str">
            <v>DE-021145</v>
          </cell>
          <cell r="C109">
            <v>6001021145</v>
          </cell>
          <cell r="D109" t="str">
            <v>TRW SISTEMAS DE FRENADO</v>
          </cell>
          <cell r="E109" t="str">
            <v>TSF110906I71</v>
          </cell>
          <cell r="F109" t="str">
            <v xml:space="preserve">Carretera Estatal </v>
          </cell>
          <cell r="G109">
            <v>431</v>
          </cell>
          <cell r="H109">
            <v>26112103</v>
          </cell>
          <cell r="I109" t="str">
            <v>0830</v>
          </cell>
          <cell r="J109" t="str">
            <v>011</v>
          </cell>
          <cell r="K109" t="str">
            <v>01</v>
          </cell>
          <cell r="L109" t="str">
            <v>QUE</v>
          </cell>
          <cell r="M109" t="str">
            <v>MEX</v>
          </cell>
          <cell r="N109">
            <v>310.89800000000002</v>
          </cell>
          <cell r="O109">
            <v>308.67200000000003</v>
          </cell>
          <cell r="P109" t="str">
            <v>DE-000015</v>
          </cell>
          <cell r="Q109" t="str">
            <v>VME640813HF6</v>
          </cell>
          <cell r="R109" t="str">
            <v>AUTOPISTA MEXICO-PUEBLA KM 116+900</v>
          </cell>
          <cell r="S109">
            <v>41</v>
          </cell>
          <cell r="T109" t="str">
            <v>PUE</v>
          </cell>
          <cell r="U109" t="str">
            <v>MEX</v>
          </cell>
          <cell r="V109">
            <v>72700</v>
          </cell>
          <cell r="W109" t="str">
            <v>PZA</v>
          </cell>
          <cell r="X109" t="str">
            <v>OR-000015</v>
          </cell>
          <cell r="Y109">
            <v>24112900</v>
          </cell>
        </row>
        <row r="110">
          <cell r="B110" t="str">
            <v>DE-019449</v>
          </cell>
          <cell r="C110">
            <v>6001019449</v>
          </cell>
          <cell r="D110" t="str">
            <v>U-SHIN AUTOPARTS MÉXICO S.A DE C.V</v>
          </cell>
          <cell r="E110" t="str">
            <v>UAM1201015BA</v>
          </cell>
          <cell r="F110" t="str">
            <v>Calle Santiago</v>
          </cell>
          <cell r="G110">
            <v>387</v>
          </cell>
          <cell r="H110" t="str">
            <v>36835</v>
          </cell>
          <cell r="I110" t="str">
            <v>0003</v>
          </cell>
          <cell r="J110" t="str">
            <v>015</v>
          </cell>
          <cell r="K110" t="str">
            <v>05</v>
          </cell>
          <cell r="L110" t="str">
            <v>GUA</v>
          </cell>
          <cell r="M110" t="str">
            <v>MEX</v>
          </cell>
          <cell r="N110">
            <v>440.4</v>
          </cell>
          <cell r="O110">
            <v>437.67200000000003</v>
          </cell>
          <cell r="P110" t="str">
            <v>DE-000015</v>
          </cell>
          <cell r="Q110" t="str">
            <v>VME640813HF6</v>
          </cell>
          <cell r="R110" t="str">
            <v>AUTOPISTA MEXICO-PUEBLA KM 116+900</v>
          </cell>
          <cell r="S110">
            <v>41</v>
          </cell>
          <cell r="T110" t="str">
            <v>PUE</v>
          </cell>
          <cell r="U110" t="str">
            <v>MEX</v>
          </cell>
          <cell r="V110">
            <v>72700</v>
          </cell>
          <cell r="W110" t="str">
            <v>PZA</v>
          </cell>
          <cell r="X110" t="str">
            <v>OR-000015</v>
          </cell>
          <cell r="Y110">
            <v>24112900</v>
          </cell>
        </row>
        <row r="111">
          <cell r="B111" t="str">
            <v>DE-020358</v>
          </cell>
          <cell r="C111">
            <v>6001020358</v>
          </cell>
          <cell r="D111" t="str">
            <v>VALEO SIST ELECTRICOS (ALTERNADOR)</v>
          </cell>
          <cell r="E111" t="str">
            <v>VSE941206BT0</v>
          </cell>
          <cell r="F111" t="str">
            <v xml:space="preserve">Avenida Circuito Mexico </v>
          </cell>
          <cell r="G111">
            <v>160</v>
          </cell>
          <cell r="H111">
            <v>78395</v>
          </cell>
          <cell r="I111" t="str">
            <v>Arroyos Joya de San Elías</v>
          </cell>
          <cell r="J111" t="str">
            <v>SLP</v>
          </cell>
          <cell r="K111">
            <v>5</v>
          </cell>
          <cell r="L111" t="str">
            <v>SLP</v>
          </cell>
          <cell r="M111" t="str">
            <v>MEX</v>
          </cell>
          <cell r="N111">
            <v>503.226</v>
          </cell>
          <cell r="O111">
            <v>500.685</v>
          </cell>
          <cell r="P111" t="str">
            <v>DE-000015</v>
          </cell>
          <cell r="Q111" t="str">
            <v>VME640813HF6</v>
          </cell>
          <cell r="R111" t="str">
            <v>AUTOPISTA MEXICO-PUEBLA KM 116+900</v>
          </cell>
          <cell r="S111">
            <v>41</v>
          </cell>
          <cell r="T111" t="str">
            <v>PUE</v>
          </cell>
          <cell r="U111" t="str">
            <v>MEX</v>
          </cell>
          <cell r="V111">
            <v>72700</v>
          </cell>
          <cell r="W111" t="str">
            <v>PZA</v>
          </cell>
          <cell r="X111" t="str">
            <v>OR-000015</v>
          </cell>
          <cell r="Y111">
            <v>24112900</v>
          </cell>
        </row>
        <row r="112">
          <cell r="B112" t="str">
            <v>DE-020364</v>
          </cell>
          <cell r="C112">
            <v>6001020364</v>
          </cell>
          <cell r="D112" t="str">
            <v>VALEO SIST ELECTRICOS (MOTOR)</v>
          </cell>
          <cell r="E112" t="str">
            <v>VSA141007NNA</v>
          </cell>
          <cell r="F112" t="str">
            <v>Carretera Mexico Piedras Negras km416</v>
          </cell>
          <cell r="G112">
            <v>3900</v>
          </cell>
          <cell r="H112" t="str">
            <v>78395</v>
          </cell>
          <cell r="I112" t="str">
            <v>0244</v>
          </cell>
          <cell r="J112" t="str">
            <v>028</v>
          </cell>
          <cell r="K112" t="str">
            <v>05</v>
          </cell>
          <cell r="L112" t="str">
            <v>SLP</v>
          </cell>
          <cell r="M112" t="str">
            <v>MEX</v>
          </cell>
          <cell r="N112">
            <v>507.36500000000001</v>
          </cell>
          <cell r="O112">
            <v>504.58699999999999</v>
          </cell>
          <cell r="P112" t="str">
            <v>DE-000015</v>
          </cell>
          <cell r="Q112" t="str">
            <v>VME640813HF6</v>
          </cell>
          <cell r="R112" t="str">
            <v>AUTOPISTA MEXICO-PUEBLA KM 116+900</v>
          </cell>
          <cell r="S112">
            <v>41</v>
          </cell>
          <cell r="T112" t="str">
            <v>PUE</v>
          </cell>
          <cell r="U112" t="str">
            <v>MEX</v>
          </cell>
          <cell r="V112">
            <v>72700</v>
          </cell>
          <cell r="W112" t="str">
            <v>PZA</v>
          </cell>
          <cell r="X112" t="str">
            <v>OR-000015</v>
          </cell>
          <cell r="Y112">
            <v>24112900</v>
          </cell>
        </row>
        <row r="113">
          <cell r="B113" t="str">
            <v>DE-020359</v>
          </cell>
          <cell r="C113">
            <v>6001020359</v>
          </cell>
          <cell r="D113" t="str">
            <v>VALEO SISTEMAS ELECTRICOS S.A DE C.V.</v>
          </cell>
          <cell r="E113" t="str">
            <v>VSE941206BT0</v>
          </cell>
          <cell r="F113" t="str">
            <v>Av. La noria  Parque Industrial Querètaro</v>
          </cell>
          <cell r="G113">
            <v>170</v>
          </cell>
          <cell r="H113">
            <v>76215</v>
          </cell>
          <cell r="I113">
            <v>2501</v>
          </cell>
          <cell r="J113">
            <v>14</v>
          </cell>
          <cell r="K113">
            <v>1</v>
          </cell>
          <cell r="L113" t="str">
            <v>QUE</v>
          </cell>
          <cell r="M113" t="str">
            <v>MEX</v>
          </cell>
          <cell r="N113">
            <v>343.87099999999998</v>
          </cell>
          <cell r="O113">
            <v>340.15699999999998</v>
          </cell>
          <cell r="P113" t="str">
            <v>DE-000015</v>
          </cell>
          <cell r="Q113" t="str">
            <v>VME640813HF6</v>
          </cell>
          <cell r="R113" t="str">
            <v>AUTOPISTA MEXICO-PUEBLA KM 116+900</v>
          </cell>
          <cell r="S113">
            <v>41</v>
          </cell>
          <cell r="T113" t="str">
            <v>PUE</v>
          </cell>
          <cell r="U113" t="str">
            <v>MEX</v>
          </cell>
          <cell r="V113">
            <v>72700</v>
          </cell>
          <cell r="W113" t="str">
            <v>PZA</v>
          </cell>
          <cell r="X113" t="str">
            <v>OR-000015</v>
          </cell>
          <cell r="Y113">
            <v>24112900</v>
          </cell>
        </row>
        <row r="114">
          <cell r="B114" t="str">
            <v>DE-005153</v>
          </cell>
          <cell r="C114">
            <v>6001005153</v>
          </cell>
          <cell r="D114" t="str">
            <v>VENTRAMEX. S. A. DE C. V.</v>
          </cell>
          <cell r="E114" t="str">
            <v>VEN940203EU6</v>
          </cell>
          <cell r="F114" t="str">
            <v>AVENIDA MANANTIALES</v>
          </cell>
          <cell r="G114">
            <v>3</v>
          </cell>
          <cell r="H114">
            <v>76246</v>
          </cell>
          <cell r="I114">
            <v>1159</v>
          </cell>
          <cell r="J114" t="str">
            <v>011</v>
          </cell>
          <cell r="K114" t="str">
            <v>01</v>
          </cell>
          <cell r="L114" t="str">
            <v>QUE</v>
          </cell>
          <cell r="M114" t="str">
            <v>MEX</v>
          </cell>
          <cell r="N114">
            <v>308.08699999999999</v>
          </cell>
          <cell r="O114">
            <v>305.87200000000001</v>
          </cell>
          <cell r="P114" t="str">
            <v>DE-000015</v>
          </cell>
          <cell r="Q114" t="str">
            <v>VME640813HF6</v>
          </cell>
          <cell r="R114" t="str">
            <v>AUTOPISTA MEXICO-PUEBLA KM 116+900</v>
          </cell>
          <cell r="S114">
            <v>41</v>
          </cell>
          <cell r="T114" t="str">
            <v>PUE</v>
          </cell>
          <cell r="U114" t="str">
            <v>MEX</v>
          </cell>
          <cell r="V114">
            <v>72700</v>
          </cell>
          <cell r="W114" t="str">
            <v>PZA</v>
          </cell>
          <cell r="X114" t="str">
            <v>OR-000015</v>
          </cell>
          <cell r="Y114">
            <v>24112900</v>
          </cell>
        </row>
        <row r="115">
          <cell r="B115" t="str">
            <v>DE-001650</v>
          </cell>
          <cell r="C115">
            <v>6001001650</v>
          </cell>
          <cell r="D115" t="str">
            <v>VIBRACOUSTICS</v>
          </cell>
          <cell r="E115" t="str">
            <v>TYS9708288S1</v>
          </cell>
          <cell r="F115" t="str">
            <v>CARRETERA TOLUCA-NAUCALPAN KM 52.8 CALLE 3</v>
          </cell>
          <cell r="G115">
            <v>108</v>
          </cell>
          <cell r="H115">
            <v>50233</v>
          </cell>
          <cell r="I115">
            <v>6553</v>
          </cell>
          <cell r="J115" t="str">
            <v>051</v>
          </cell>
          <cell r="K115" t="str">
            <v>20</v>
          </cell>
          <cell r="L115" t="str">
            <v>MEX</v>
          </cell>
          <cell r="M115" t="str">
            <v>MEX</v>
          </cell>
          <cell r="N115">
            <v>239.72</v>
          </cell>
          <cell r="O115">
            <v>184.29499999999999</v>
          </cell>
          <cell r="P115" t="str">
            <v>DE-000015</v>
          </cell>
          <cell r="Q115" t="str">
            <v>VME640813HF6</v>
          </cell>
          <cell r="R115" t="str">
            <v>AUTOPISTA MEXICO-PUEBLA KM 116+900</v>
          </cell>
          <cell r="S115">
            <v>41</v>
          </cell>
          <cell r="T115" t="str">
            <v>PUE</v>
          </cell>
          <cell r="U115" t="str">
            <v>MEX</v>
          </cell>
          <cell r="V115">
            <v>72700</v>
          </cell>
          <cell r="W115" t="str">
            <v>PZA</v>
          </cell>
          <cell r="X115" t="str">
            <v>OR-000015</v>
          </cell>
          <cell r="Y115">
            <v>24112900</v>
          </cell>
        </row>
        <row r="116">
          <cell r="B116" t="str">
            <v>DE-013585</v>
          </cell>
          <cell r="C116">
            <v>6001013585</v>
          </cell>
          <cell r="D116" t="str">
            <v>VOESTALPINE BOHLER WELDING MEXICO S.A. DE C.V.</v>
          </cell>
          <cell r="E116" t="str">
            <v>BSO 981014 JM9</v>
          </cell>
          <cell r="F116" t="str">
            <v>Autopista Mexico-Queretaro Km 34.5</v>
          </cell>
          <cell r="G116" t="str">
            <v>Nave 4</v>
          </cell>
          <cell r="H116" t="str">
            <v>54730</v>
          </cell>
          <cell r="I116" t="str">
            <v>3098</v>
          </cell>
          <cell r="J116">
            <v>121</v>
          </cell>
          <cell r="K116">
            <v>4</v>
          </cell>
          <cell r="L116" t="str">
            <v>DIF</v>
          </cell>
          <cell r="M116" t="str">
            <v>MEX</v>
          </cell>
          <cell r="N116">
            <v>174.12</v>
          </cell>
          <cell r="O116">
            <v>136.84899999999999</v>
          </cell>
          <cell r="P116" t="str">
            <v>DE-000015</v>
          </cell>
          <cell r="Q116" t="str">
            <v>VME640813HF6</v>
          </cell>
          <cell r="R116" t="str">
            <v>AUTOPISTA MEXICO-PUEBLA KM 116+900</v>
          </cell>
          <cell r="S116">
            <v>41</v>
          </cell>
          <cell r="T116" t="str">
            <v>PUE</v>
          </cell>
          <cell r="U116" t="str">
            <v>MEX</v>
          </cell>
          <cell r="V116">
            <v>72700</v>
          </cell>
          <cell r="W116" t="str">
            <v>PZA</v>
          </cell>
          <cell r="X116" t="str">
            <v>OR-000015</v>
          </cell>
          <cell r="Y116">
            <v>24112900</v>
          </cell>
        </row>
        <row r="117">
          <cell r="B117" t="str">
            <v>DE-021731</v>
          </cell>
          <cell r="C117">
            <v>6001021731</v>
          </cell>
          <cell r="D117" t="str">
            <v>VORWERK AUTOTEC DE MÉXICO SA DE CV</v>
          </cell>
          <cell r="E117" t="str">
            <v>VAM131206HT4</v>
          </cell>
          <cell r="F117" t="str">
            <v xml:space="preserve">AV VILLA DE LAGOS SUR </v>
          </cell>
          <cell r="G117">
            <v>1080</v>
          </cell>
          <cell r="H117">
            <v>47515</v>
          </cell>
          <cell r="I117">
            <v>5</v>
          </cell>
          <cell r="J117">
            <v>53</v>
          </cell>
          <cell r="K117">
            <v>4</v>
          </cell>
          <cell r="L117" t="str">
            <v>JAL</v>
          </cell>
          <cell r="M117" t="str">
            <v>MEX</v>
          </cell>
          <cell r="N117">
            <v>548.58600000000001</v>
          </cell>
          <cell r="O117">
            <v>550.17600000000004</v>
          </cell>
          <cell r="P117" t="str">
            <v>DE-000015</v>
          </cell>
          <cell r="Q117" t="str">
            <v>VME640813HF6</v>
          </cell>
          <cell r="R117" t="str">
            <v>AUTOPISTA MEXICO-PUEBLA KM 116+900</v>
          </cell>
          <cell r="S117">
            <v>41</v>
          </cell>
          <cell r="T117" t="str">
            <v>PUE</v>
          </cell>
          <cell r="U117" t="str">
            <v>MEX</v>
          </cell>
          <cell r="V117">
            <v>72700</v>
          </cell>
          <cell r="W117" t="str">
            <v>PZA</v>
          </cell>
          <cell r="X117" t="str">
            <v>OR-000015</v>
          </cell>
          <cell r="Y117">
            <v>24112900</v>
          </cell>
        </row>
        <row r="118">
          <cell r="B118" t="str">
            <v>DE-011420</v>
          </cell>
          <cell r="C118">
            <v>6001011420</v>
          </cell>
          <cell r="D118" t="str">
            <v>VRK AUTOMOTIVE SYSTEMS.</v>
          </cell>
          <cell r="E118" t="str">
            <v>VAS990924U98</v>
          </cell>
          <cell r="F118" t="str">
            <v>AVENIDA DE LA NORIA</v>
          </cell>
          <cell r="G118">
            <v>111</v>
          </cell>
          <cell r="H118" t="str">
            <v>76220</v>
          </cell>
          <cell r="I118" t="str">
            <v>0238</v>
          </cell>
          <cell r="J118" t="str">
            <v>014</v>
          </cell>
          <cell r="K118" t="str">
            <v>01</v>
          </cell>
          <cell r="L118" t="str">
            <v>QUE</v>
          </cell>
          <cell r="M118" t="str">
            <v>MEX</v>
          </cell>
          <cell r="N118">
            <v>343.83199999999999</v>
          </cell>
          <cell r="O118">
            <v>348.07100000000003</v>
          </cell>
          <cell r="P118" t="str">
            <v>DE-000015</v>
          </cell>
          <cell r="Q118" t="str">
            <v>VME640813HF6</v>
          </cell>
          <cell r="R118" t="str">
            <v>AUTOPISTA MEXICO-PUEBLA KM 116+900</v>
          </cell>
          <cell r="S118">
            <v>41</v>
          </cell>
          <cell r="T118" t="str">
            <v>PUE</v>
          </cell>
          <cell r="U118" t="str">
            <v>MEX</v>
          </cell>
          <cell r="V118">
            <v>72700</v>
          </cell>
          <cell r="W118" t="str">
            <v>PZA</v>
          </cell>
          <cell r="X118" t="str">
            <v>OR-000015</v>
          </cell>
          <cell r="Y118">
            <v>24112900</v>
          </cell>
        </row>
        <row r="119">
          <cell r="B119" t="str">
            <v>DE-006015</v>
          </cell>
          <cell r="C119">
            <v>6000006015</v>
          </cell>
          <cell r="D119" t="str">
            <v>VW SILAO</v>
          </cell>
          <cell r="E119" t="str">
            <v>VME640813HF6</v>
          </cell>
          <cell r="F119" t="str">
            <v>CALLE MINERAL DE VALENCIANA</v>
          </cell>
          <cell r="G119">
            <v>611</v>
          </cell>
          <cell r="H119">
            <v>36275</v>
          </cell>
          <cell r="I119">
            <v>4810</v>
          </cell>
          <cell r="J119" t="str">
            <v>037</v>
          </cell>
          <cell r="K119" t="str">
            <v>11</v>
          </cell>
          <cell r="L119" t="str">
            <v>GUA</v>
          </cell>
          <cell r="M119" t="str">
            <v>MEX</v>
          </cell>
          <cell r="N119">
            <v>474.53</v>
          </cell>
          <cell r="O119">
            <v>468.54500000000002</v>
          </cell>
          <cell r="P119" t="str">
            <v>DE-000015</v>
          </cell>
          <cell r="Q119" t="str">
            <v>VME640813HF6</v>
          </cell>
          <cell r="R119" t="str">
            <v>AUTOPISTA MEXICO-PUEBLA KM 116+900</v>
          </cell>
          <cell r="S119">
            <v>41</v>
          </cell>
          <cell r="T119" t="str">
            <v>PUE</v>
          </cell>
          <cell r="U119" t="str">
            <v>MEX</v>
          </cell>
          <cell r="V119">
            <v>72700</v>
          </cell>
          <cell r="W119" t="str">
            <v>PZA</v>
          </cell>
          <cell r="X119" t="str">
            <v>OR-000015</v>
          </cell>
          <cell r="Y119">
            <v>24112900</v>
          </cell>
        </row>
        <row r="120">
          <cell r="B120" t="str">
            <v>DE-021010</v>
          </cell>
          <cell r="C120">
            <v>6001021010</v>
          </cell>
          <cell r="D120" t="str">
            <v xml:space="preserve">WARREN INDUSTRIES </v>
          </cell>
          <cell r="E120" t="str">
            <v>NAP12061138A</v>
          </cell>
          <cell r="F120" t="str">
            <v>PARQUE INDUSTRIAL FINSA II. CARRETERA ESTATAL KM2.56</v>
          </cell>
          <cell r="G120">
            <v>100</v>
          </cell>
          <cell r="H120">
            <v>76246</v>
          </cell>
          <cell r="I120">
            <v>1158</v>
          </cell>
          <cell r="J120" t="str">
            <v>011</v>
          </cell>
          <cell r="K120" t="str">
            <v>01</v>
          </cell>
          <cell r="L120" t="str">
            <v>QUE</v>
          </cell>
          <cell r="M120" t="str">
            <v>MEX</v>
          </cell>
          <cell r="N120">
            <v>307.209</v>
          </cell>
          <cell r="O120">
            <v>304.32499999999999</v>
          </cell>
          <cell r="P120" t="str">
            <v>DE-000015</v>
          </cell>
          <cell r="Q120" t="str">
            <v>VME640813HF6</v>
          </cell>
          <cell r="R120" t="str">
            <v>AUTOPISTA MEXICO-PUEBLA KM 116+900</v>
          </cell>
          <cell r="S120">
            <v>41</v>
          </cell>
          <cell r="T120" t="str">
            <v>PUE</v>
          </cell>
          <cell r="U120" t="str">
            <v>MEX</v>
          </cell>
          <cell r="V120">
            <v>72700</v>
          </cell>
          <cell r="W120" t="str">
            <v>PZA</v>
          </cell>
          <cell r="X120" t="str">
            <v>OR-000015</v>
          </cell>
          <cell r="Y120">
            <v>24112900</v>
          </cell>
        </row>
        <row r="121">
          <cell r="B121" t="str">
            <v>DE-021056</v>
          </cell>
          <cell r="C121">
            <v>6001021056</v>
          </cell>
          <cell r="D121" t="str">
            <v>WITZENMANN METAL PRODUCTS MÉXICO S.A DE C.V</v>
          </cell>
          <cell r="E121" t="str">
            <v>WMP150129SN4</v>
          </cell>
          <cell r="F121" t="str">
            <v xml:space="preserve">Av.La Cruz </v>
          </cell>
          <cell r="G121">
            <v>101</v>
          </cell>
          <cell r="H121">
            <v>38180</v>
          </cell>
          <cell r="I121" t="str">
            <v>Parque Industrial Amistad Bajío</v>
          </cell>
          <cell r="J121">
            <v>5</v>
          </cell>
          <cell r="K121" t="str">
            <v>Apaseo el Grande</v>
          </cell>
          <cell r="L121" t="str">
            <v>GUA</v>
          </cell>
          <cell r="M121" t="str">
            <v>MEX</v>
          </cell>
          <cell r="N121">
            <v>377.85</v>
          </cell>
          <cell r="O121">
            <v>355.274</v>
          </cell>
          <cell r="P121" t="str">
            <v>DE-000015</v>
          </cell>
          <cell r="Q121" t="str">
            <v>VME640813HF6</v>
          </cell>
          <cell r="R121" t="str">
            <v>AUTOPISTA MEXICO-PUEBLA KM 116+900</v>
          </cell>
          <cell r="S121">
            <v>41</v>
          </cell>
          <cell r="T121" t="str">
            <v>PUE</v>
          </cell>
          <cell r="U121" t="str">
            <v>MEX</v>
          </cell>
          <cell r="V121">
            <v>72700</v>
          </cell>
          <cell r="W121" t="str">
            <v>PZA</v>
          </cell>
          <cell r="X121" t="str">
            <v>OR-000015</v>
          </cell>
          <cell r="Y121">
            <v>24112900</v>
          </cell>
        </row>
        <row r="122">
          <cell r="B122" t="str">
            <v>DE-013359</v>
          </cell>
          <cell r="C122">
            <v>6001013359</v>
          </cell>
          <cell r="D122" t="str">
            <v>Woco Tech de Mexico S.A. DE C.V.</v>
          </cell>
          <cell r="E122" t="str">
            <v>WTM0505199P0</v>
          </cell>
          <cell r="F122" t="str">
            <v>AV. DE LAS FUENTES</v>
          </cell>
          <cell r="G122">
            <v>17</v>
          </cell>
          <cell r="H122" t="str">
            <v>QUERETARO</v>
          </cell>
          <cell r="I122">
            <v>76246</v>
          </cell>
          <cell r="J122">
            <v>1159</v>
          </cell>
          <cell r="K122" t="str">
            <v>Querétaro</v>
          </cell>
          <cell r="L122" t="str">
            <v>QUE</v>
          </cell>
          <cell r="M122" t="str">
            <v>MEX</v>
          </cell>
          <cell r="N122">
            <v>308.62900000000002</v>
          </cell>
          <cell r="O122">
            <v>306.411</v>
          </cell>
          <cell r="P122" t="str">
            <v>DE-000015</v>
          </cell>
          <cell r="Q122" t="str">
            <v>VME640813HF6</v>
          </cell>
          <cell r="R122" t="str">
            <v>AUTOPISTA MEXICO-PUEBLA KM 116+900</v>
          </cell>
          <cell r="S122">
            <v>41</v>
          </cell>
          <cell r="T122" t="str">
            <v>PUE</v>
          </cell>
          <cell r="U122" t="str">
            <v>MEX</v>
          </cell>
          <cell r="V122">
            <v>72700</v>
          </cell>
          <cell r="W122" t="str">
            <v>PZA</v>
          </cell>
          <cell r="X122" t="str">
            <v>OR-000015</v>
          </cell>
          <cell r="Y122">
            <v>24112900</v>
          </cell>
        </row>
        <row r="123">
          <cell r="B123" t="str">
            <v>DE-019224</v>
          </cell>
          <cell r="C123">
            <v>6001019224</v>
          </cell>
          <cell r="D123" t="str">
            <v>YOROZU AUTOMOTIVE GUANAJUATO DE MÉXICO S.A DE C.V</v>
          </cell>
          <cell r="E123" t="str">
            <v>YAG120309888</v>
          </cell>
          <cell r="F123" t="str">
            <v>Avenida Amistad</v>
          </cell>
          <cell r="G123">
            <v>102</v>
          </cell>
          <cell r="H123" t="str">
            <v>38160</v>
          </cell>
          <cell r="I123" t="str">
            <v>2595</v>
          </cell>
          <cell r="J123" t="str">
            <v>005</v>
          </cell>
          <cell r="K123" t="str">
            <v>28</v>
          </cell>
          <cell r="L123" t="str">
            <v>GUA</v>
          </cell>
          <cell r="M123" t="str">
            <v>MEX</v>
          </cell>
          <cell r="N123">
            <v>362.02699999999999</v>
          </cell>
          <cell r="O123">
            <v>359.584</v>
          </cell>
          <cell r="P123" t="str">
            <v>DE-000015</v>
          </cell>
          <cell r="Q123" t="str">
            <v>VME640813HF6</v>
          </cell>
          <cell r="R123" t="str">
            <v>AUTOPISTA MEXICO-PUEBLA KM 116+900</v>
          </cell>
          <cell r="S123">
            <v>41</v>
          </cell>
          <cell r="T123" t="str">
            <v>PUE</v>
          </cell>
          <cell r="U123" t="str">
            <v>MEX</v>
          </cell>
          <cell r="V123">
            <v>72700</v>
          </cell>
          <cell r="W123" t="str">
            <v>PZA</v>
          </cell>
          <cell r="X123" t="str">
            <v>OR-000015</v>
          </cell>
          <cell r="Y123">
            <v>24112900</v>
          </cell>
        </row>
        <row r="124">
          <cell r="B124" t="str">
            <v>DE-017454</v>
          </cell>
          <cell r="C124">
            <v>6001017454</v>
          </cell>
          <cell r="D124" t="str">
            <v>YOROZU MEXICANA S.A DE C.V</v>
          </cell>
          <cell r="E124" t="str">
            <v>YME9302085U9</v>
          </cell>
          <cell r="F124" t="str">
            <v>Carr. Ags-Zac, Km. 18.8</v>
          </cell>
          <cell r="G124" t="str">
            <v>SN</v>
          </cell>
          <cell r="H124">
            <v>20300</v>
          </cell>
          <cell r="I124">
            <v>346</v>
          </cell>
          <cell r="J124">
            <v>11</v>
          </cell>
          <cell r="K124">
            <v>3</v>
          </cell>
          <cell r="L124" t="str">
            <v>AGU</v>
          </cell>
          <cell r="M124" t="str">
            <v>MEX</v>
          </cell>
          <cell r="N124">
            <v>638.178</v>
          </cell>
          <cell r="O124">
            <v>634.447</v>
          </cell>
          <cell r="P124" t="str">
            <v>DE-000015</v>
          </cell>
          <cell r="Q124" t="str">
            <v>VME640813HF6</v>
          </cell>
          <cell r="R124" t="str">
            <v>AUTOPISTA MEXICO-PUEBLA KM 116+900</v>
          </cell>
          <cell r="S124">
            <v>41</v>
          </cell>
          <cell r="T124" t="str">
            <v>PUE</v>
          </cell>
          <cell r="U124" t="str">
            <v>MEX</v>
          </cell>
          <cell r="V124">
            <v>72700</v>
          </cell>
          <cell r="W124" t="str">
            <v>PZA</v>
          </cell>
          <cell r="X124" t="str">
            <v>OR-000015</v>
          </cell>
          <cell r="Y124">
            <v>24112900</v>
          </cell>
        </row>
        <row r="125">
          <cell r="B125" t="str">
            <v>DE-018979</v>
          </cell>
          <cell r="C125">
            <v>6001018979</v>
          </cell>
          <cell r="D125" t="str">
            <v>ZF SACHS SUSPENSION MÉXICO S.A DE C.V</v>
          </cell>
          <cell r="E125" t="str">
            <v>ZSS8107103P6</v>
          </cell>
          <cell r="F125" t="str">
            <v>Km. 3.5 Carretera El Salto La Capilla</v>
          </cell>
          <cell r="G125" t="str">
            <v>SN</v>
          </cell>
          <cell r="H125">
            <v>45680</v>
          </cell>
          <cell r="I125">
            <v>1329</v>
          </cell>
          <cell r="J125">
            <v>70</v>
          </cell>
          <cell r="K125">
            <v>43</v>
          </cell>
          <cell r="L125" t="str">
            <v>JAL</v>
          </cell>
          <cell r="M125" t="str">
            <v>MEX</v>
          </cell>
          <cell r="N125">
            <v>656.75699999999995</v>
          </cell>
          <cell r="O125">
            <v>654.31399999999996</v>
          </cell>
          <cell r="P125" t="str">
            <v>DE-000015</v>
          </cell>
          <cell r="Q125" t="str">
            <v>VME640813HF6</v>
          </cell>
          <cell r="R125" t="str">
            <v>AUTOPISTA MEXICO-PUEBLA KM 116+900</v>
          </cell>
          <cell r="S125">
            <v>41</v>
          </cell>
          <cell r="T125" t="str">
            <v>PUE</v>
          </cell>
          <cell r="U125" t="str">
            <v>MEX</v>
          </cell>
          <cell r="V125">
            <v>72700</v>
          </cell>
          <cell r="W125" t="str">
            <v>PZA</v>
          </cell>
          <cell r="X125" t="str">
            <v>OR-000015</v>
          </cell>
          <cell r="Y125">
            <v>24112900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DI"/>
      <sheetName val="Tipo de regimenes"/>
      <sheetName val="Catálogo de pago"/>
      <sheetName val="Uso de comprobantes"/>
      <sheetName val="Hoja4"/>
      <sheetName val="Paises moneda"/>
      <sheetName val="Prod y serv Actv Prof"/>
      <sheetName val="Colegiatura"/>
      <sheetName val="Tipos de comprobante"/>
    </sheetNames>
    <sheetDataSet>
      <sheetData sheetId="0"/>
      <sheetData sheetId="1"/>
      <sheetData sheetId="2" refreshError="1">
        <row r="7">
          <cell r="C7" t="str">
            <v>Seleccione</v>
          </cell>
        </row>
        <row r="8">
          <cell r="C8" t="str">
            <v>Efectivo</v>
          </cell>
        </row>
        <row r="9">
          <cell r="C9" t="str">
            <v>Transferencia electrónica</v>
          </cell>
        </row>
        <row r="10">
          <cell r="C10" t="str">
            <v>Cheque</v>
          </cell>
        </row>
        <row r="11">
          <cell r="C11" t="str">
            <v>Tarjeta</v>
          </cell>
        </row>
        <row r="12">
          <cell r="C12" t="str">
            <v>Pago en especie</v>
          </cell>
        </row>
        <row r="13">
          <cell r="C13" t="str">
            <v>Permuta</v>
          </cell>
        </row>
        <row r="14">
          <cell r="C14" t="str">
            <v>Compensación</v>
          </cell>
        </row>
        <row r="18">
          <cell r="C18" t="str">
            <v>Seleccione</v>
          </cell>
        </row>
        <row r="19">
          <cell r="C19" t="str">
            <v>Una sola exhibición</v>
          </cell>
        </row>
        <row r="20">
          <cell r="C20" t="str">
            <v>Parcialidades</v>
          </cell>
        </row>
        <row r="21">
          <cell r="C21" t="str">
            <v>Diferido</v>
          </cell>
        </row>
      </sheetData>
      <sheetData sheetId="3" refreshError="1">
        <row r="5">
          <cell r="B5" t="str">
            <v>Gastos propios de la actividad</v>
          </cell>
        </row>
        <row r="10">
          <cell r="B10" t="str">
            <v>Deducción de inversiones</v>
          </cell>
        </row>
        <row r="21">
          <cell r="B21" t="str">
            <v>Deducciones personales</v>
          </cell>
        </row>
      </sheetData>
      <sheetData sheetId="4" refreshError="1">
        <row r="6">
          <cell r="B6" t="str">
            <v>Seleccione</v>
          </cell>
        </row>
        <row r="7">
          <cell r="B7" t="str">
            <v>Gastos propios de la actividad</v>
          </cell>
        </row>
        <row r="8">
          <cell r="B8" t="str">
            <v>Deducción de inversiones</v>
          </cell>
        </row>
        <row r="9">
          <cell r="B9" t="str">
            <v>Deducciones personales</v>
          </cell>
        </row>
        <row r="11">
          <cell r="C11" t="str">
            <v>Adquisición de mercancias</v>
          </cell>
        </row>
        <row r="12">
          <cell r="C12" t="str">
            <v>Gastos en general</v>
          </cell>
        </row>
        <row r="13">
          <cell r="C13" t="str">
            <v>Construcciones</v>
          </cell>
        </row>
        <row r="14">
          <cell r="C14" t="str">
            <v>Mobilario y equipo de oficina por inversiones</v>
          </cell>
        </row>
        <row r="15">
          <cell r="C15" t="str">
            <v>Equipo de transporte</v>
          </cell>
        </row>
        <row r="16">
          <cell r="C16" t="str">
            <v>Equipo de computo y accesorios</v>
          </cell>
        </row>
        <row r="17">
          <cell r="C17" t="str">
            <v>Dados, troqueles, moldes, matrices y herramental</v>
          </cell>
        </row>
        <row r="18">
          <cell r="C18" t="str">
            <v>Comunicaciones telefónicas</v>
          </cell>
        </row>
        <row r="19">
          <cell r="C19" t="str">
            <v>Comunicaciones satelitales</v>
          </cell>
        </row>
        <row r="20">
          <cell r="C20" t="str">
            <v>Otra maquinaria y equipo</v>
          </cell>
        </row>
        <row r="21">
          <cell r="C21" t="str">
            <v>Honorarios médicos, dentales y gastos hospitalarios.</v>
          </cell>
        </row>
        <row r="22">
          <cell r="C22" t="str">
            <v>Gastos médicos por incapacidad o discapacidad</v>
          </cell>
        </row>
        <row r="23">
          <cell r="C23" t="str">
            <v>Gastos funerales.</v>
          </cell>
        </row>
        <row r="24">
          <cell r="C24" t="str">
            <v>Donativos.</v>
          </cell>
        </row>
        <row r="25">
          <cell r="C25" t="str">
            <v>Intereses reales efectivamente pagados por créditos hipotecarios (casa habitación).</v>
          </cell>
        </row>
        <row r="26">
          <cell r="C26" t="str">
            <v>Aportaciones voluntarias al SAR.</v>
          </cell>
        </row>
        <row r="27">
          <cell r="C27" t="str">
            <v>Primas por seguros de gastos médicos.</v>
          </cell>
        </row>
        <row r="28">
          <cell r="C28" t="str">
            <v>Gastos de transportación escolar obligatoria.</v>
          </cell>
        </row>
        <row r="29">
          <cell r="C29" t="str">
            <v>Depósitos en cuentas para el ahorro, primas que tengan como base planes de pensiones.</v>
          </cell>
        </row>
        <row r="30">
          <cell r="C30" t="str">
            <v>Pagos por servicios educativos (colegiaturas)</v>
          </cell>
        </row>
      </sheetData>
      <sheetData sheetId="5" refreshError="1">
        <row r="5">
          <cell r="B5" t="str">
            <v>Seleccione</v>
          </cell>
          <cell r="C5" t="str">
            <v>Seleccione</v>
          </cell>
        </row>
        <row r="6">
          <cell r="B6" t="str">
            <v>Afganistán</v>
          </cell>
          <cell r="C6" t="str">
            <v>afgani</v>
          </cell>
        </row>
        <row r="7">
          <cell r="B7" t="str">
            <v>Albania</v>
          </cell>
          <cell r="C7" t="str">
            <v>lek</v>
          </cell>
        </row>
        <row r="8">
          <cell r="B8" t="str">
            <v>Reino Unido</v>
          </cell>
          <cell r="C8" t="str">
            <v>libra esterlina</v>
          </cell>
        </row>
        <row r="9">
          <cell r="B9" t="str">
            <v>Argelia</v>
          </cell>
          <cell r="C9" t="str">
            <v>dinar</v>
          </cell>
        </row>
        <row r="10">
          <cell r="B10" t="str">
            <v>Andorra</v>
          </cell>
          <cell r="C10" t="str">
            <v>euro</v>
          </cell>
        </row>
        <row r="11">
          <cell r="B11" t="str">
            <v>Angola</v>
          </cell>
          <cell r="C11" t="str">
            <v>kuanza de Angola</v>
          </cell>
        </row>
        <row r="12">
          <cell r="B12" t="str">
            <v>Argentina</v>
          </cell>
          <cell r="C12" t="str">
            <v>peso argentino</v>
          </cell>
        </row>
        <row r="13">
          <cell r="B13" t="str">
            <v>Armenia</v>
          </cell>
          <cell r="C13" t="str">
            <v>dram armenio</v>
          </cell>
        </row>
        <row r="14">
          <cell r="B14" t="str">
            <v>Aruba</v>
          </cell>
          <cell r="C14" t="str">
            <v>florín arubano</v>
          </cell>
        </row>
        <row r="15">
          <cell r="B15" t="str">
            <v>Australia</v>
          </cell>
          <cell r="C15" t="str">
            <v>dólar australiano</v>
          </cell>
        </row>
        <row r="16">
          <cell r="B16" t="str">
            <v>Austria</v>
          </cell>
          <cell r="C16" t="str">
            <v>euro</v>
          </cell>
        </row>
        <row r="17">
          <cell r="B17" t="str">
            <v>Azerbayán</v>
          </cell>
          <cell r="C17" t="str">
            <v>manat azerbayano</v>
          </cell>
        </row>
        <row r="18">
          <cell r="B18" t="str">
            <v>Bahamas</v>
          </cell>
          <cell r="C18" t="str">
            <v>dólar de las Bahamas</v>
          </cell>
        </row>
        <row r="19">
          <cell r="B19" t="str">
            <v>Baréin, Bahrein</v>
          </cell>
          <cell r="C19" t="str">
            <v>dinar de Baréin</v>
          </cell>
        </row>
        <row r="20">
          <cell r="B20" t="str">
            <v>Bangladés, Bangladesh</v>
          </cell>
          <cell r="C20" t="str">
            <v>taka de Bangladés</v>
          </cell>
        </row>
        <row r="21">
          <cell r="B21" t="str">
            <v>Barbados</v>
          </cell>
          <cell r="C21" t="str">
            <v>dólar de las Barbados</v>
          </cell>
        </row>
        <row r="22">
          <cell r="B22" t="str">
            <v>Bielorrusia, Belarús</v>
          </cell>
          <cell r="C22" t="str">
            <v>rublo bielorruso</v>
          </cell>
        </row>
        <row r="23">
          <cell r="B23" t="str">
            <v>Bélgica</v>
          </cell>
          <cell r="C23" t="str">
            <v>euro</v>
          </cell>
        </row>
        <row r="24">
          <cell r="B24" t="str">
            <v>Belice</v>
          </cell>
          <cell r="C24" t="str">
            <v>dólar beliceño</v>
          </cell>
        </row>
        <row r="25">
          <cell r="B25" t="str">
            <v>Bután</v>
          </cell>
          <cell r="C25" t="str">
            <v>gultrum butanés</v>
          </cell>
        </row>
        <row r="26">
          <cell r="B26" t="str">
            <v>Bolivia</v>
          </cell>
          <cell r="C26" t="str">
            <v>boliviano</v>
          </cell>
        </row>
        <row r="27">
          <cell r="B27" t="str">
            <v>Bosnia y Herzegovina</v>
          </cell>
          <cell r="C27" t="str">
            <v>marco convertible de Bosnia y Herzegovina</v>
          </cell>
        </row>
        <row r="28">
          <cell r="B28" t="str">
            <v>Botsuana, Botswana</v>
          </cell>
          <cell r="C28" t="str">
            <v>pula de Botsuana</v>
          </cell>
        </row>
        <row r="29">
          <cell r="B29" t="str">
            <v>Brasil</v>
          </cell>
          <cell r="C29" t="str">
            <v>real brasileño</v>
          </cell>
        </row>
        <row r="30">
          <cell r="B30" t="str">
            <v>Brunéi</v>
          </cell>
          <cell r="C30" t="str">
            <v>dólar de Brunei</v>
          </cell>
        </row>
        <row r="31">
          <cell r="B31" t="str">
            <v>Bulgaria</v>
          </cell>
          <cell r="C31" t="str">
            <v>leva búlgaro</v>
          </cell>
        </row>
        <row r="32">
          <cell r="B32" t="str">
            <v>Burkina Faso</v>
          </cell>
          <cell r="C32" t="str">
            <v>franco CFA</v>
          </cell>
        </row>
        <row r="33">
          <cell r="B33" t="str">
            <v>Birmania, Myanmar</v>
          </cell>
          <cell r="C33" t="str">
            <v>kiat de Birmania</v>
          </cell>
        </row>
        <row r="34">
          <cell r="B34" t="str">
            <v>Burundi</v>
          </cell>
          <cell r="C34" t="str">
            <v>franco burundés</v>
          </cell>
        </row>
        <row r="35">
          <cell r="B35" t="str">
            <v>Camboya</v>
          </cell>
          <cell r="C35" t="str">
            <v>riel camboyano</v>
          </cell>
        </row>
        <row r="36">
          <cell r="B36" t="str">
            <v>Canadá</v>
          </cell>
          <cell r="C36" t="str">
            <v>dólar canadiense</v>
          </cell>
        </row>
        <row r="37">
          <cell r="B37" t="str">
            <v>Cabo Verde</v>
          </cell>
          <cell r="C37" t="str">
            <v>escudo de Cabo Verde</v>
          </cell>
        </row>
        <row r="38">
          <cell r="B38" t="str">
            <v>Islas Caimán</v>
          </cell>
          <cell r="C38" t="str">
            <v>dólar de las Islas Caimán</v>
          </cell>
        </row>
        <row r="39">
          <cell r="B39" t="str">
            <v>República Centroafricana</v>
          </cell>
          <cell r="C39" t="str">
            <v>franco CFA</v>
          </cell>
        </row>
        <row r="40">
          <cell r="B40" t="str">
            <v>Chad</v>
          </cell>
          <cell r="C40" t="str">
            <v>franco CFA</v>
          </cell>
        </row>
        <row r="41">
          <cell r="B41" t="str">
            <v>Chile</v>
          </cell>
          <cell r="C41" t="str">
            <v>peso chileno</v>
          </cell>
        </row>
        <row r="42">
          <cell r="B42" t="str">
            <v>China</v>
          </cell>
          <cell r="C42" t="str">
            <v>yuan, renminbi</v>
          </cell>
        </row>
        <row r="43">
          <cell r="B43" t="str">
            <v>Colombia</v>
          </cell>
          <cell r="C43" t="str">
            <v>peso colombiano</v>
          </cell>
        </row>
        <row r="44">
          <cell r="B44" t="str">
            <v>Comores</v>
          </cell>
          <cell r="C44" t="str">
            <v>franco comorano</v>
          </cell>
        </row>
        <row r="45">
          <cell r="B45" t="str">
            <v>República Democrática del Congo</v>
          </cell>
          <cell r="C45" t="str">
            <v>franco congoleño</v>
          </cell>
        </row>
        <row r="46">
          <cell r="B46" t="str">
            <v>República del Congo</v>
          </cell>
          <cell r="C46" t="str">
            <v>franco CFA</v>
          </cell>
        </row>
        <row r="47">
          <cell r="B47" t="str">
            <v>Costa Rica</v>
          </cell>
          <cell r="C47" t="str">
            <v>colón costarriqueño</v>
          </cell>
        </row>
        <row r="48">
          <cell r="B48" t="str">
            <v>Costa de Marfil, Côte d'Ivoire</v>
          </cell>
          <cell r="C48" t="str">
            <v>franco CFA</v>
          </cell>
        </row>
        <row r="49">
          <cell r="B49" t="str">
            <v>Croacia</v>
          </cell>
          <cell r="C49" t="str">
            <v>kuna croata</v>
          </cell>
        </row>
        <row r="50">
          <cell r="B50" t="str">
            <v>Cuba</v>
          </cell>
          <cell r="C50" t="str">
            <v>peso cubano</v>
          </cell>
        </row>
        <row r="51">
          <cell r="B51" t="str">
            <v>Curação</v>
          </cell>
          <cell r="C51" t="str">
            <v>florín de las Antillas Neerlandesas</v>
          </cell>
        </row>
        <row r="52">
          <cell r="B52" t="str">
            <v>Chipre</v>
          </cell>
          <cell r="C52" t="str">
            <v>euro</v>
          </cell>
        </row>
        <row r="53">
          <cell r="B53" t="str">
            <v>República Checa</v>
          </cell>
          <cell r="C53" t="str">
            <v>corona checa</v>
          </cell>
        </row>
        <row r="54">
          <cell r="B54" t="str">
            <v>Dinamarca</v>
          </cell>
          <cell r="C54" t="str">
            <v>corona danesa</v>
          </cell>
        </row>
        <row r="55">
          <cell r="B55" t="str">
            <v>Yibuti, Djibouti</v>
          </cell>
          <cell r="C55" t="str">
            <v>franco yibutiano</v>
          </cell>
        </row>
        <row r="56">
          <cell r="B56" t="str">
            <v>República Dominicana</v>
          </cell>
          <cell r="C56" t="str">
            <v>peso dominicano</v>
          </cell>
        </row>
        <row r="57">
          <cell r="B57" t="str">
            <v>Egipto</v>
          </cell>
          <cell r="C57" t="str">
            <v>libra egipcia</v>
          </cell>
        </row>
        <row r="58">
          <cell r="B58" t="str">
            <v>El Salvador</v>
          </cell>
          <cell r="C58" t="str">
            <v>colón salvadoreño</v>
          </cell>
        </row>
        <row r="59">
          <cell r="B59" t="str">
            <v>Guinea Ecuatorial</v>
          </cell>
          <cell r="C59" t="str">
            <v>franco CFA</v>
          </cell>
        </row>
        <row r="60">
          <cell r="B60" t="str">
            <v>Eritrea</v>
          </cell>
          <cell r="C60" t="str">
            <v>nakfa de Eritrea</v>
          </cell>
        </row>
        <row r="61">
          <cell r="B61" t="str">
            <v>Estonia</v>
          </cell>
          <cell r="C61" t="str">
            <v>euro</v>
          </cell>
        </row>
        <row r="62">
          <cell r="B62" t="str">
            <v>Etiopía</v>
          </cell>
          <cell r="C62" t="str">
            <v>bir</v>
          </cell>
        </row>
        <row r="63">
          <cell r="B63" t="str">
            <v>Finlandia</v>
          </cell>
          <cell r="C63" t="str">
            <v>euro</v>
          </cell>
        </row>
        <row r="64">
          <cell r="B64" t="str">
            <v>Francia</v>
          </cell>
          <cell r="C64" t="str">
            <v>euro</v>
          </cell>
        </row>
        <row r="65">
          <cell r="B65" t="str">
            <v>Polinesia Francesa</v>
          </cell>
          <cell r="C65" t="str">
            <v>franco CFP</v>
          </cell>
        </row>
        <row r="66">
          <cell r="B66" t="str">
            <v>Gabón</v>
          </cell>
          <cell r="C66" t="str">
            <v>franco CFA</v>
          </cell>
        </row>
        <row r="67">
          <cell r="B67" t="str">
            <v>Gambia</v>
          </cell>
          <cell r="C67" t="str">
            <v>dalasi gambiano</v>
          </cell>
        </row>
        <row r="68">
          <cell r="B68" t="str">
            <v>Georgia</v>
          </cell>
          <cell r="C68" t="str">
            <v>lari georgiano</v>
          </cell>
        </row>
        <row r="69">
          <cell r="B69" t="str">
            <v>Alemania</v>
          </cell>
          <cell r="C69" t="str">
            <v>euro</v>
          </cell>
        </row>
        <row r="70">
          <cell r="B70" t="str">
            <v>Gana</v>
          </cell>
          <cell r="C70" t="str">
            <v>cedi de Gana</v>
          </cell>
        </row>
        <row r="71">
          <cell r="B71" t="str">
            <v>Gibraltar</v>
          </cell>
          <cell r="C71" t="str">
            <v>libra de Gibraltar</v>
          </cell>
        </row>
        <row r="72">
          <cell r="B72" t="str">
            <v>Grecia</v>
          </cell>
          <cell r="C72" t="str">
            <v>euro</v>
          </cell>
        </row>
        <row r="73">
          <cell r="B73" t="str">
            <v>Guatemala</v>
          </cell>
          <cell r="C73" t="str">
            <v>quetzal</v>
          </cell>
        </row>
        <row r="74">
          <cell r="B74" t="str">
            <v>Guinea</v>
          </cell>
          <cell r="C74" t="str">
            <v>franco guineano</v>
          </cell>
        </row>
        <row r="75">
          <cell r="B75" t="str">
            <v>Guinea-Bisáu, Guinea Bissau</v>
          </cell>
          <cell r="C75" t="str">
            <v>franco CFA</v>
          </cell>
        </row>
        <row r="76">
          <cell r="B76" t="str">
            <v>Haití</v>
          </cell>
          <cell r="C76" t="str">
            <v>gurde</v>
          </cell>
        </row>
        <row r="77">
          <cell r="B77" t="str">
            <v>Honduras</v>
          </cell>
          <cell r="C77" t="str">
            <v>lempira</v>
          </cell>
        </row>
        <row r="78">
          <cell r="B78" t="str">
            <v>Hungria</v>
          </cell>
          <cell r="C78" t="str">
            <v>forinto</v>
          </cell>
        </row>
        <row r="79">
          <cell r="B79" t="str">
            <v>Islandia</v>
          </cell>
          <cell r="C79" t="str">
            <v>corona islandesa</v>
          </cell>
        </row>
        <row r="80">
          <cell r="B80" t="str">
            <v>India</v>
          </cell>
          <cell r="C80" t="str">
            <v>rupia india</v>
          </cell>
        </row>
        <row r="81">
          <cell r="B81" t="str">
            <v>Indonesia</v>
          </cell>
          <cell r="C81" t="str">
            <v>rupia indonesia</v>
          </cell>
        </row>
        <row r="82">
          <cell r="B82" t="str">
            <v>Irán</v>
          </cell>
          <cell r="C82" t="str">
            <v>rial iraní</v>
          </cell>
        </row>
        <row r="83">
          <cell r="B83" t="str">
            <v>Irak</v>
          </cell>
          <cell r="C83" t="str">
            <v>dinar irakí</v>
          </cell>
        </row>
        <row r="84">
          <cell r="B84" t="str">
            <v>Irlanda</v>
          </cell>
          <cell r="C84" t="str">
            <v>euro</v>
          </cell>
        </row>
        <row r="85">
          <cell r="B85" t="str">
            <v>Israel</v>
          </cell>
          <cell r="C85" t="str">
            <v>nuevo séquel</v>
          </cell>
        </row>
        <row r="86">
          <cell r="B86" t="str">
            <v>Italia</v>
          </cell>
          <cell r="C86" t="str">
            <v>euro</v>
          </cell>
        </row>
        <row r="87">
          <cell r="B87" t="str">
            <v>Jamaica</v>
          </cell>
          <cell r="C87" t="str">
            <v>dólar jamaicano</v>
          </cell>
        </row>
        <row r="88">
          <cell r="B88" t="str">
            <v>Japón</v>
          </cell>
          <cell r="C88" t="str">
            <v>yen</v>
          </cell>
        </row>
        <row r="89">
          <cell r="B89" t="str">
            <v>Jordania</v>
          </cell>
          <cell r="C89" t="str">
            <v>dinar jordano</v>
          </cell>
        </row>
        <row r="90">
          <cell r="B90" t="str">
            <v>Kazajistán, Kazajstán</v>
          </cell>
          <cell r="C90" t="str">
            <v>tengue kazajo</v>
          </cell>
        </row>
        <row r="91">
          <cell r="B91" t="str">
            <v>Kenia, Kenya</v>
          </cell>
          <cell r="C91" t="str">
            <v>chelín keniano</v>
          </cell>
        </row>
        <row r="92">
          <cell r="B92" t="str">
            <v>Corea del Norte</v>
          </cell>
          <cell r="C92" t="str">
            <v>won norcoreano</v>
          </cell>
        </row>
        <row r="93">
          <cell r="B93" t="str">
            <v>Corea del Sur</v>
          </cell>
          <cell r="C93" t="str">
            <v>won surcoreano</v>
          </cell>
        </row>
        <row r="94">
          <cell r="B94" t="str">
            <v>Kuwait</v>
          </cell>
          <cell r="C94" t="str">
            <v>dinar kuwaití</v>
          </cell>
        </row>
        <row r="95">
          <cell r="B95" t="str">
            <v>Kirguzistán</v>
          </cell>
          <cell r="C95" t="str">
            <v>som kirguís</v>
          </cell>
        </row>
        <row r="96">
          <cell r="B96" t="str">
            <v>Laos</v>
          </cell>
          <cell r="C96" t="str">
            <v>kip</v>
          </cell>
        </row>
        <row r="97">
          <cell r="B97" t="str">
            <v>Letonia</v>
          </cell>
          <cell r="C97" t="str">
            <v>lats</v>
          </cell>
        </row>
        <row r="98">
          <cell r="B98" t="str">
            <v>Líbano</v>
          </cell>
          <cell r="C98" t="str">
            <v>libra libanesa</v>
          </cell>
        </row>
        <row r="99">
          <cell r="B99" t="str">
            <v>Lesoto, Lesotho</v>
          </cell>
          <cell r="C99" t="str">
            <v>loti de Lesoto</v>
          </cell>
        </row>
        <row r="100">
          <cell r="B100" t="str">
            <v>Liberia</v>
          </cell>
          <cell r="C100" t="str">
            <v>dólar liberiano</v>
          </cell>
        </row>
        <row r="101">
          <cell r="B101" t="str">
            <v>Libia</v>
          </cell>
          <cell r="C101" t="str">
            <v>dinar libio</v>
          </cell>
        </row>
        <row r="102">
          <cell r="B102" t="str">
            <v>Lituania</v>
          </cell>
          <cell r="C102" t="str">
            <v>litas</v>
          </cell>
        </row>
        <row r="103">
          <cell r="B103" t="str">
            <v>Luxemburgo</v>
          </cell>
          <cell r="C103" t="str">
            <v>euro</v>
          </cell>
        </row>
        <row r="104">
          <cell r="B104" t="str">
            <v>Macao</v>
          </cell>
          <cell r="C104" t="str">
            <v>pataca de Macao</v>
          </cell>
        </row>
        <row r="105">
          <cell r="B105" t="str">
            <v>Macedonia</v>
          </cell>
          <cell r="C105" t="str">
            <v>denar</v>
          </cell>
        </row>
        <row r="106">
          <cell r="B106" t="str">
            <v>Madagascar</v>
          </cell>
          <cell r="C106" t="str">
            <v>ariari</v>
          </cell>
        </row>
        <row r="107">
          <cell r="B107" t="str">
            <v>Malaui, Malawi</v>
          </cell>
          <cell r="C107" t="str">
            <v>kuacha de Malaui</v>
          </cell>
        </row>
        <row r="108">
          <cell r="B108" t="str">
            <v>Malasia</v>
          </cell>
          <cell r="C108" t="str">
            <v>ringit</v>
          </cell>
        </row>
        <row r="109">
          <cell r="B109" t="str">
            <v>Maldivas</v>
          </cell>
          <cell r="C109" t="str">
            <v>rufiya</v>
          </cell>
        </row>
        <row r="110">
          <cell r="B110" t="str">
            <v>Mali</v>
          </cell>
          <cell r="C110" t="str">
            <v>franco CFA</v>
          </cell>
        </row>
        <row r="111">
          <cell r="B111" t="str">
            <v>Malta</v>
          </cell>
          <cell r="C111" t="str">
            <v>euro</v>
          </cell>
        </row>
        <row r="112">
          <cell r="B112" t="str">
            <v>Mauritania</v>
          </cell>
          <cell r="C112" t="str">
            <v>uguiya</v>
          </cell>
        </row>
        <row r="113">
          <cell r="B113" t="str">
            <v>Mauricio</v>
          </cell>
          <cell r="C113" t="str">
            <v>rupia de Mauricio</v>
          </cell>
        </row>
        <row r="114">
          <cell r="B114" t="str">
            <v>México</v>
          </cell>
          <cell r="C114" t="str">
            <v>peso mexicano</v>
          </cell>
        </row>
        <row r="115">
          <cell r="B115" t="str">
            <v>Estados Federados de Micronesia</v>
          </cell>
          <cell r="C115" t="str">
            <v>dólar micronesio</v>
          </cell>
        </row>
        <row r="116">
          <cell r="B116" t="str">
            <v>Moldavia</v>
          </cell>
          <cell r="C116" t="str">
            <v>leu moldavo</v>
          </cell>
        </row>
        <row r="117">
          <cell r="B117" t="str">
            <v>Mónaco</v>
          </cell>
          <cell r="C117" t="str">
            <v>euro</v>
          </cell>
        </row>
        <row r="118">
          <cell r="B118" t="str">
            <v>Mongolia</v>
          </cell>
          <cell r="C118" t="str">
            <v>tugrik mongol</v>
          </cell>
        </row>
        <row r="119">
          <cell r="B119" t="str">
            <v>Montenegro</v>
          </cell>
          <cell r="C119" t="str">
            <v>euro</v>
          </cell>
        </row>
        <row r="120">
          <cell r="B120" t="str">
            <v>Marruecos</v>
          </cell>
          <cell r="C120" t="str">
            <v>dírham</v>
          </cell>
        </row>
        <row r="121">
          <cell r="B121" t="str">
            <v>Mozambique</v>
          </cell>
          <cell r="C121" t="str">
            <v>metical</v>
          </cell>
        </row>
        <row r="122">
          <cell r="B122" t="str">
            <v>Namibia</v>
          </cell>
          <cell r="C122" t="str">
            <v>dólar de Namibia</v>
          </cell>
        </row>
        <row r="123">
          <cell r="B123" t="str">
            <v>Nauru</v>
          </cell>
          <cell r="C123" t="str">
            <v>dólar nauruano</v>
          </cell>
        </row>
        <row r="124">
          <cell r="B124" t="str">
            <v>Nepal</v>
          </cell>
          <cell r="C124" t="str">
            <v>rupia nepalí</v>
          </cell>
        </row>
        <row r="125">
          <cell r="B125" t="str">
            <v>Países Bajos</v>
          </cell>
          <cell r="C125" t="str">
            <v>euro</v>
          </cell>
        </row>
        <row r="126">
          <cell r="B126" t="str">
            <v>Nueva Caledonia</v>
          </cell>
          <cell r="C126" t="str">
            <v>franco CFP</v>
          </cell>
        </row>
        <row r="127">
          <cell r="B127" t="str">
            <v>Nueva Zelanda</v>
          </cell>
          <cell r="C127" t="str">
            <v>dólar de Nueva Zelanda</v>
          </cell>
        </row>
        <row r="128">
          <cell r="B128" t="str">
            <v>Nicaragua</v>
          </cell>
          <cell r="C128" t="str">
            <v>córdoba nicaragüense</v>
          </cell>
        </row>
        <row r="129">
          <cell r="B129" t="str">
            <v>Níger</v>
          </cell>
          <cell r="C129" t="str">
            <v>franco CFA</v>
          </cell>
        </row>
        <row r="130">
          <cell r="B130" t="str">
            <v>Nigeria</v>
          </cell>
          <cell r="C130" t="str">
            <v>naira nigeriano</v>
          </cell>
        </row>
        <row r="131">
          <cell r="B131" t="str">
            <v>Noruega</v>
          </cell>
          <cell r="C131" t="str">
            <v>corona noruega</v>
          </cell>
        </row>
        <row r="132">
          <cell r="B132" t="str">
            <v>Omán</v>
          </cell>
          <cell r="C132" t="str">
            <v>rial de Omán</v>
          </cell>
        </row>
        <row r="133">
          <cell r="B133" t="str">
            <v>Paquistán</v>
          </cell>
          <cell r="C133" t="str">
            <v>rupia pakistaní</v>
          </cell>
        </row>
        <row r="134">
          <cell r="B134" t="str">
            <v>Panamá</v>
          </cell>
          <cell r="C134" t="str">
            <v>balboa panameño</v>
          </cell>
        </row>
        <row r="135">
          <cell r="B135" t="str">
            <v>Papua-Nueva Guiné</v>
          </cell>
          <cell r="C135" t="str">
            <v>kina</v>
          </cell>
        </row>
        <row r="136">
          <cell r="B136" t="str">
            <v>Paraguay</v>
          </cell>
          <cell r="C136" t="str">
            <v>guaraní paraguayo</v>
          </cell>
        </row>
        <row r="137">
          <cell r="B137" t="str">
            <v>Perú</v>
          </cell>
          <cell r="C137" t="str">
            <v>nuevo sol peruano</v>
          </cell>
        </row>
        <row r="138">
          <cell r="B138" t="str">
            <v>Filipinas</v>
          </cell>
          <cell r="C138" t="str">
            <v>peso filipino</v>
          </cell>
        </row>
        <row r="139">
          <cell r="B139" t="str">
            <v>Polonia</v>
          </cell>
          <cell r="C139" t="str">
            <v>złóti</v>
          </cell>
        </row>
        <row r="140">
          <cell r="B140" t="str">
            <v>Portugal</v>
          </cell>
          <cell r="C140" t="str">
            <v>euro</v>
          </cell>
        </row>
        <row r="141">
          <cell r="B141" t="str">
            <v>Catar, Qatar</v>
          </cell>
          <cell r="C141" t="str">
            <v>rial catarí</v>
          </cell>
        </row>
        <row r="142">
          <cell r="B142" t="str">
            <v>Rumanía</v>
          </cell>
          <cell r="C142" t="str">
            <v>leu rumano</v>
          </cell>
        </row>
        <row r="143">
          <cell r="B143" t="str">
            <v>Rusia</v>
          </cell>
          <cell r="C143" t="str">
            <v>rublo</v>
          </cell>
        </row>
        <row r="144">
          <cell r="B144" t="str">
            <v>Ruanda, Rwanda</v>
          </cell>
          <cell r="C144" t="str">
            <v>franco ruandés</v>
          </cell>
        </row>
        <row r="145">
          <cell r="B145" t="str">
            <v>San Cristóbal y Nieves, Saint Kitts y Nevis</v>
          </cell>
          <cell r="C145" t="str">
            <v>dólar del Caribe Oriental</v>
          </cell>
        </row>
        <row r="146">
          <cell r="B146" t="str">
            <v>Santa Lucía</v>
          </cell>
          <cell r="C146" t="str">
            <v>dólar del Caribe Oriental</v>
          </cell>
        </row>
        <row r="147">
          <cell r="B147" t="str">
            <v>San Viccente y las Granadinas</v>
          </cell>
          <cell r="C147" t="str">
            <v>dólar del Caribe Oriental</v>
          </cell>
        </row>
        <row r="148">
          <cell r="B148" t="str">
            <v>Samoa</v>
          </cell>
          <cell r="C148" t="str">
            <v>tala</v>
          </cell>
        </row>
        <row r="149">
          <cell r="B149" t="str">
            <v>San Marino</v>
          </cell>
          <cell r="C149" t="str">
            <v>euro</v>
          </cell>
        </row>
        <row r="150">
          <cell r="B150" t="str">
            <v>Santo Tomé y Príncipe</v>
          </cell>
          <cell r="C150" t="str">
            <v>dobra</v>
          </cell>
        </row>
        <row r="151">
          <cell r="B151" t="str">
            <v>Arabia Saudí</v>
          </cell>
          <cell r="C151" t="str">
            <v>rial saudí</v>
          </cell>
        </row>
        <row r="152">
          <cell r="B152" t="str">
            <v>Senegal</v>
          </cell>
          <cell r="C152" t="str">
            <v>franco CFA</v>
          </cell>
        </row>
        <row r="153">
          <cell r="B153" t="str">
            <v>Serbia</v>
          </cell>
          <cell r="C153" t="str">
            <v>dinar serbio</v>
          </cell>
        </row>
        <row r="154">
          <cell r="B154" t="str">
            <v>Seichelles</v>
          </cell>
          <cell r="C154" t="str">
            <v>rupia seychellense</v>
          </cell>
        </row>
        <row r="155">
          <cell r="B155" t="str">
            <v>Sierra Leona</v>
          </cell>
          <cell r="C155" t="str">
            <v>leona</v>
          </cell>
        </row>
        <row r="156">
          <cell r="B156" t="str">
            <v>Singapur</v>
          </cell>
          <cell r="C156" t="str">
            <v>dólar singapurense</v>
          </cell>
        </row>
        <row r="157">
          <cell r="B157" t="str">
            <v>Eslovaquia</v>
          </cell>
          <cell r="C157" t="str">
            <v>euro</v>
          </cell>
        </row>
        <row r="158">
          <cell r="B158" t="str">
            <v>Eslovenia</v>
          </cell>
          <cell r="C158" t="str">
            <v>euro</v>
          </cell>
        </row>
        <row r="159">
          <cell r="B159" t="str">
            <v>Islas Salomón</v>
          </cell>
          <cell r="C159" t="str">
            <v>dólar salomonense</v>
          </cell>
        </row>
        <row r="160">
          <cell r="B160" t="str">
            <v>Somalia</v>
          </cell>
          <cell r="C160" t="str">
            <v>chelín somalí</v>
          </cell>
        </row>
        <row r="161">
          <cell r="B161" t="str">
            <v>Sudáfrica</v>
          </cell>
          <cell r="C161" t="str">
            <v>rand</v>
          </cell>
        </row>
        <row r="162">
          <cell r="B162" t="str">
            <v>España</v>
          </cell>
          <cell r="C162" t="str">
            <v>euro</v>
          </cell>
        </row>
        <row r="163">
          <cell r="B163" t="str">
            <v>Sudán del Sur</v>
          </cell>
          <cell r="C163" t="str">
            <v>libra sursudanesa</v>
          </cell>
        </row>
        <row r="164">
          <cell r="B164" t="str">
            <v>Sri Lanka</v>
          </cell>
          <cell r="C164" t="str">
            <v>rupia ceilandesa</v>
          </cell>
        </row>
        <row r="165">
          <cell r="B165" t="str">
            <v>Sudán</v>
          </cell>
          <cell r="C165" t="str">
            <v>libra sudanesa</v>
          </cell>
        </row>
        <row r="166">
          <cell r="B166" t="str">
            <v>Surinám</v>
          </cell>
          <cell r="C166" t="str">
            <v>dólar surinamés</v>
          </cell>
        </row>
        <row r="167">
          <cell r="B167" t="str">
            <v>Suazilandia, Swazilandia</v>
          </cell>
          <cell r="C167" t="str">
            <v>lilangeni</v>
          </cell>
        </row>
        <row r="168">
          <cell r="B168" t="str">
            <v>Suecia</v>
          </cell>
          <cell r="C168" t="str">
            <v>corona sueca</v>
          </cell>
        </row>
        <row r="169">
          <cell r="B169" t="str">
            <v>Suiza</v>
          </cell>
          <cell r="C169" t="str">
            <v>franco suizo</v>
          </cell>
        </row>
        <row r="170">
          <cell r="B170" t="str">
            <v>Siria</v>
          </cell>
          <cell r="C170" t="str">
            <v>libra siria</v>
          </cell>
        </row>
        <row r="171">
          <cell r="B171" t="str">
            <v>Taiwán</v>
          </cell>
          <cell r="C171" t="str">
            <v>nuevo dólar de Taiwán</v>
          </cell>
        </row>
        <row r="172">
          <cell r="B172" t="str">
            <v>Tayikistán</v>
          </cell>
          <cell r="C172" t="str">
            <v>somoni</v>
          </cell>
        </row>
        <row r="173">
          <cell r="B173" t="str">
            <v>Tanzania</v>
          </cell>
          <cell r="C173" t="str">
            <v>chelín tanzaniano</v>
          </cell>
        </row>
        <row r="174">
          <cell r="B174" t="str">
            <v>Tailandia</v>
          </cell>
          <cell r="C174" t="str">
            <v>bat</v>
          </cell>
        </row>
        <row r="175">
          <cell r="B175" t="str">
            <v>Togo</v>
          </cell>
          <cell r="C175" t="str">
            <v>franco CFA</v>
          </cell>
        </row>
        <row r="176">
          <cell r="B176" t="str">
            <v>Tonga</v>
          </cell>
          <cell r="C176" t="str">
            <v>paanga</v>
          </cell>
        </row>
        <row r="177">
          <cell r="B177" t="str">
            <v>Trindade e Tobago</v>
          </cell>
          <cell r="C177" t="str">
            <v>dólar trinitense</v>
          </cell>
        </row>
        <row r="178">
          <cell r="B178" t="str">
            <v>Túnez</v>
          </cell>
          <cell r="C178" t="str">
            <v>dinar tunecino</v>
          </cell>
        </row>
        <row r="179">
          <cell r="B179" t="str">
            <v>Turquia</v>
          </cell>
          <cell r="C179" t="str">
            <v>lira turca</v>
          </cell>
        </row>
        <row r="180">
          <cell r="B180" t="str">
            <v>Turkmenistán</v>
          </cell>
          <cell r="C180" t="str">
            <v>manat turcomano</v>
          </cell>
        </row>
        <row r="181">
          <cell r="B181" t="str">
            <v>Uganda</v>
          </cell>
          <cell r="C181" t="str">
            <v>chelín ugandés</v>
          </cell>
        </row>
        <row r="182">
          <cell r="B182" t="str">
            <v>Ucrania</v>
          </cell>
          <cell r="C182" t="str">
            <v>grivna</v>
          </cell>
        </row>
        <row r="183">
          <cell r="B183" t="str">
            <v>Emiratos Árabes Unidos</v>
          </cell>
          <cell r="C183" t="str">
            <v>dírham</v>
          </cell>
        </row>
        <row r="184">
          <cell r="B184" t="str">
            <v>Estados Unidos</v>
          </cell>
          <cell r="C184" t="str">
            <v>dólar estadounidense</v>
          </cell>
        </row>
        <row r="185">
          <cell r="B185" t="str">
            <v>Uruguay</v>
          </cell>
          <cell r="C185" t="str">
            <v>peso uruguayo</v>
          </cell>
        </row>
        <row r="186">
          <cell r="B186" t="str">
            <v>Uzbequistán</v>
          </cell>
          <cell r="C186" t="str">
            <v>sum</v>
          </cell>
        </row>
        <row r="187">
          <cell r="B187" t="str">
            <v>Vanuatu</v>
          </cell>
          <cell r="C187" t="str">
            <v>vatu do Vanuatu</v>
          </cell>
        </row>
        <row r="188">
          <cell r="B188" t="str">
            <v>Ciudad del Vaticano</v>
          </cell>
          <cell r="C188" t="str">
            <v>euro</v>
          </cell>
        </row>
        <row r="189">
          <cell r="B189" t="str">
            <v>Venezuela</v>
          </cell>
          <cell r="C189" t="str">
            <v>bolívar fuerte</v>
          </cell>
        </row>
        <row r="190">
          <cell r="B190" t="str">
            <v>Vietnam</v>
          </cell>
          <cell r="C190" t="str">
            <v>dong</v>
          </cell>
        </row>
        <row r="191">
          <cell r="B191" t="str">
            <v>Yemen</v>
          </cell>
          <cell r="C191" t="str">
            <v>rial yemení</v>
          </cell>
        </row>
        <row r="192">
          <cell r="B192" t="str">
            <v>Zambia</v>
          </cell>
          <cell r="C192" t="str">
            <v>kuacha zambiano</v>
          </cell>
        </row>
        <row r="193">
          <cell r="B193" t="str">
            <v>Zimbabue, Zimbabwe</v>
          </cell>
          <cell r="C193" t="str">
            <v>dólar zimbabuense</v>
          </cell>
        </row>
      </sheetData>
      <sheetData sheetId="6" refreshError="1">
        <row r="5">
          <cell r="C5" t="str">
            <v>Seleccione</v>
          </cell>
        </row>
        <row r="6">
          <cell r="C6" t="str">
            <v>2.4.1  Servicios de comunicación</v>
          </cell>
        </row>
        <row r="7">
          <cell r="C7" t="str">
            <v>2.4.2  Servicios de educación</v>
          </cell>
        </row>
        <row r="8">
          <cell r="C8" t="str">
            <v>2.4.3  Servicios de medicina</v>
          </cell>
        </row>
        <row r="9">
          <cell r="C9" t="str">
            <v>2.4.4  Servicios de odontología</v>
          </cell>
        </row>
        <row r="10">
          <cell r="C10" t="str">
            <v>2.4.5  Servicios de enfermería</v>
          </cell>
        </row>
        <row r="11">
          <cell r="C11" t="str">
            <v>2.4.6  Servicios financieros y de seguros</v>
          </cell>
        </row>
        <row r="12">
          <cell r="C12" t="str">
            <v>2.4.7  Servicios juridicos y contables</v>
          </cell>
        </row>
        <row r="13">
          <cell r="C13" t="str">
            <v>2.4.8  Servicios de consultoria</v>
          </cell>
        </row>
        <row r="14">
          <cell r="C14" t="str">
            <v>2.4.9  Servicios de arquitectura e ingenería</v>
          </cell>
        </row>
        <row r="15">
          <cell r="C15" t="str">
            <v>2.4.10  Servicios de investigación y desarrollo científicos</v>
          </cell>
        </row>
        <row r="16">
          <cell r="C16" t="str">
            <v>2.4.11  Servicios veterinarios</v>
          </cell>
        </row>
        <row r="17">
          <cell r="C17" t="str">
            <v>2.4.12  Servicios de diseño</v>
          </cell>
        </row>
        <row r="18">
          <cell r="C18" t="str">
            <v>2.4.13  Otros servicios profesionales, científicos y técnicos</v>
          </cell>
        </row>
      </sheetData>
      <sheetData sheetId="7"/>
      <sheetData sheetId="8" refreshError="1">
        <row r="7">
          <cell r="C7" t="str">
            <v>Seleccione</v>
          </cell>
        </row>
        <row r="8">
          <cell r="C8" t="str">
            <v>Comprobante genérico</v>
          </cell>
        </row>
        <row r="9">
          <cell r="C9" t="str">
            <v>Nómina</v>
          </cell>
        </row>
        <row r="10">
          <cell r="C10" t="str">
            <v>Interéses del sistema financiero</v>
          </cell>
        </row>
        <row r="11">
          <cell r="C11" t="str">
            <v>Interéses hipotecarios</v>
          </cell>
        </row>
        <row r="12">
          <cell r="C12" t="str">
            <v>Servicios educativos y transporte escolar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35686" displayName="Table35686" ref="A1:AB242" totalsRowShown="0" headerRowDxfId="29" dataDxfId="28">
  <autoFilter ref="A1:AB242"/>
  <tableColumns count="28">
    <tableColumn id="1" name="Embarque DHL" dataDxfId="27"/>
    <tableColumn id="16" name="Orden" dataDxfId="26"/>
    <tableColumn id="2" name="IDOrigen" dataDxfId="25">
      <calculatedColumnFormula>IFERROR(VLOOKUP(Table35686[[#This Row],[IDDestino]],[1]Proveedores!B:X,23,0),"")</calculatedColumnFormula>
    </tableColumn>
    <tableColumn id="23" name="RFCRemitente2" dataDxfId="24">
      <calculatedColumnFormula>IFERROR(VLOOKUP(Table35686[[#This Row],[IDDestino]],[1]Proveedores!B:X,16,0),"")</calculatedColumnFormula>
    </tableColumn>
    <tableColumn id="28" name="Calle" dataDxfId="23">
      <calculatedColumnFormula>IFERROR(VLOOKUP(Table35686[[#This Row],[IDDestino]],[1]Proveedores!B:R,17,0),"")</calculatedColumnFormula>
    </tableColumn>
    <tableColumn id="27" name="Municipio" dataDxfId="22">
      <calculatedColumnFormula>IFERROR(VLOOKUP(Table35686[[#This Row],[IDDestino]],[1]Proveedores!B:X,18,0),"")</calculatedColumnFormula>
    </tableColumn>
    <tableColumn id="26" name="Estado" dataDxfId="21">
      <calculatedColumnFormula>IFERROR(VLOOKUP(Table35686[[#This Row],[IDDestino]],[1]Proveedores!B:X,19,0),"")</calculatedColumnFormula>
    </tableColumn>
    <tableColumn id="29" name="Pais" dataDxfId="20">
      <calculatedColumnFormula>IFERROR(VLOOKUP(Table35686[[#This Row],[IDDestino]],[1]Proveedores!B:U,20,0),"")</calculatedColumnFormula>
    </tableColumn>
    <tableColumn id="25" name="CodigoPostal" dataDxfId="19">
      <calculatedColumnFormula>IFERROR(VLOOKUP(Table35686[[#This Row],[IDDestino]],[1]Proveedores!B:V,21,0),"")</calculatedColumnFormula>
    </tableColumn>
    <tableColumn id="4" name="IDDestino" dataDxfId="18">
      <calculatedColumnFormula>IFERROR(VLOOKUP(Table35686[[#This Row],[IDOrigen]],[1]Proveedores!A:P,15,0),"")</calculatedColumnFormula>
    </tableColumn>
    <tableColumn id="30" name="RFCDestinatario2" dataDxfId="17">
      <calculatedColumnFormula>IFERROR(VLOOKUP(Table35686[[#This Row],[IDDestino]],[1]Proveedores!B:V,4,0),"")</calculatedColumnFormula>
    </tableColumn>
    <tableColumn id="6" name="Calle2" dataDxfId="16">
      <calculatedColumnFormula>IFERROR(VLOOKUP(Table35686[[#This Row],[IDDestino]],[1]Proveedores!B:W,5,0),"")</calculatedColumnFormula>
    </tableColumn>
    <tableColumn id="7" name="Municipio3" dataDxfId="15">
      <calculatedColumnFormula>IFERROR(VLOOKUP(Table35686[[#This Row],[IDDestino]],[1]Proveedores!B:W,9,0),"")</calculatedColumnFormula>
    </tableColumn>
    <tableColumn id="8" name="Estado4" dataDxfId="14">
      <calculatedColumnFormula>IFERROR(VLOOKUP(Table35686[[#This Row],[IDDestino]],[1]Proveedores!B:W,11,0),"")</calculatedColumnFormula>
    </tableColumn>
    <tableColumn id="9" name="Pais5" dataDxfId="13">
      <calculatedColumnFormula>IFERROR(VLOOKUP(Table35686[[#This Row],[IDDestino]],[1]Proveedores!B:W,12,0),"")</calculatedColumnFormula>
    </tableColumn>
    <tableColumn id="10" name="CodigoPostal6" dataDxfId="12">
      <calculatedColumnFormula>IFERROR(VLOOKUP(Table35686[[#This Row],[IDDestino]],[1]Proveedores!B:W,7,0),"")</calculatedColumnFormula>
    </tableColumn>
    <tableColumn id="11" name="PesoNetoTotal" dataDxfId="11"/>
    <tableColumn id="12" name="NumTotalMercancias" dataDxfId="10"/>
    <tableColumn id="13" name="BienesTransp" dataDxfId="9">
      <calculatedColumnFormula>IFERROR(VLOOKUP(Table35686[[#This Row],[IDDestino]],[1]Proveedores!B:Y,24,0),"")</calculatedColumnFormula>
    </tableColumn>
    <tableColumn id="14" name="Descripción" dataDxfId="8">
      <calculatedColumnFormula>'[1]EMBALAJE OUT'!B2</calculatedColumnFormula>
    </tableColumn>
    <tableColumn id="15" name="ClaveUnidad" dataDxfId="7">
      <calculatedColumnFormula>IFERROR(VLOOKUP(Table35686[[#This Row],[IDDestino]],[1]Proveedores!B:W,22,0),"")</calculatedColumnFormula>
    </tableColumn>
    <tableColumn id="17" name="CveMaterialPeligroso" dataDxfId="6"/>
    <tableColumn id="18" name="Embalaje" dataDxfId="5"/>
    <tableColumn id="19" name="DescripEmbalaje" dataDxfId="4"/>
    <tableColumn id="20" name="ValorMercancia" dataDxfId="3"/>
    <tableColumn id="21" name="FraccionArancelaria" dataDxfId="2"/>
    <tableColumn id="22" name="UUIDComercioExt" dataDxfId="1"/>
    <tableColumn id="24" name="Total KM Ruta" dataDxfId="0">
      <calculatedColumnFormula>IFERROR(VLOOKUP(Table35686[[#This Row],[IDDestino]],[1]Proveedores!B:O,14,0),"")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44"/>
  <sheetViews>
    <sheetView tabSelected="1" workbookViewId="0">
      <selection activeCell="A2" sqref="A2"/>
    </sheetView>
  </sheetViews>
  <sheetFormatPr defaultRowHeight="15" x14ac:dyDescent="0.25"/>
  <cols>
    <col min="1" max="1" width="13.85546875" style="5" customWidth="1"/>
    <col min="2" max="2" width="12.42578125" style="30" bestFit="1" customWidth="1"/>
    <col min="3" max="3" width="14.85546875" style="28" customWidth="1"/>
    <col min="4" max="4" width="30.28515625" style="28" customWidth="1"/>
    <col min="5" max="5" width="32.28515625" style="28" bestFit="1" customWidth="1"/>
    <col min="6" max="6" width="14.28515625" style="28" customWidth="1"/>
    <col min="7" max="7" width="7.140625" style="28" customWidth="1"/>
    <col min="8" max="8" width="13.140625" style="28" customWidth="1"/>
    <col min="9" max="9" width="11.42578125" style="28" bestFit="1" customWidth="1"/>
    <col min="10" max="10" width="10.42578125" style="5" bestFit="1" customWidth="1"/>
    <col min="11" max="11" width="20.5703125" style="28" customWidth="1"/>
    <col min="12" max="12" width="10.28515625" style="28" bestFit="1" customWidth="1"/>
    <col min="13" max="13" width="9.85546875" style="28" bestFit="1" customWidth="1"/>
    <col min="14" max="14" width="7.42578125" style="28" bestFit="1" customWidth="1"/>
    <col min="15" max="15" width="11" style="28" bestFit="1" customWidth="1"/>
    <col min="16" max="16" width="10.140625" style="29" bestFit="1" customWidth="1"/>
    <col min="17" max="17" width="14.5703125" style="5" bestFit="1" customWidth="1"/>
    <col min="18" max="18" width="15.28515625" style="5" bestFit="1" customWidth="1"/>
    <col min="19" max="19" width="15.28515625" style="28" bestFit="1" customWidth="1"/>
    <col min="20" max="20" width="27.140625" style="5" customWidth="1"/>
    <col min="21" max="21" width="10.5703125" style="28" bestFit="1" customWidth="1"/>
    <col min="22" max="22" width="10.85546875" style="5" bestFit="1" customWidth="1"/>
    <col min="23" max="23" width="10.28515625" style="5" bestFit="1" customWidth="1"/>
    <col min="24" max="24" width="15.42578125" style="5" customWidth="1"/>
    <col min="25" max="25" width="10.42578125" style="5" bestFit="1" customWidth="1"/>
    <col min="26" max="26" width="18.7109375" style="5" customWidth="1"/>
    <col min="27" max="27" width="20.7109375" style="5" customWidth="1"/>
    <col min="28" max="28" width="10.5703125" style="28" bestFit="1" customWidth="1"/>
    <col min="29" max="16384" width="9.140625" style="5"/>
  </cols>
  <sheetData>
    <row r="1" spans="1:28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</row>
    <row r="2" spans="1:28" ht="33.75" customHeight="1" x14ac:dyDescent="0.25">
      <c r="A2" s="6">
        <v>1595972</v>
      </c>
      <c r="B2" s="7" t="s">
        <v>28</v>
      </c>
      <c r="C2" s="8" t="str">
        <f>IFERROR(VLOOKUP(Table35686[[#This Row],[IDDestino]],[1]Proveedores!B:X,23,0),"")</f>
        <v>OR-000015</v>
      </c>
      <c r="D2" s="9" t="str">
        <f>IFERROR(VLOOKUP(Table35686[[#This Row],[IDDestino]],[1]Proveedores!B:X,16,0),"")</f>
        <v>VME640813HF6</v>
      </c>
      <c r="E2" s="9" t="str">
        <f>IFERROR(VLOOKUP(Table35686[[#This Row],[IDDestino]],[1]Proveedores!B:R,17,0),"")</f>
        <v>AUTOPISTA MEXICO-PUEBLA KM 116+900</v>
      </c>
      <c r="F2" s="8">
        <f>IFERROR(VLOOKUP(Table35686[[#This Row],[IDDestino]],[1]Proveedores!B:X,18,0),"")</f>
        <v>41</v>
      </c>
      <c r="G2" s="10" t="str">
        <f>IFERROR(VLOOKUP(Table35686[[#This Row],[IDDestino]],[1]Proveedores!B:X,19,0),"")</f>
        <v>PUE</v>
      </c>
      <c r="H2" s="10" t="str">
        <f>IFERROR(VLOOKUP(Table35686[[#This Row],[IDDestino]],[1]Proveedores!B:U,20,0),"")</f>
        <v>MEX</v>
      </c>
      <c r="I2" s="10">
        <f>IFERROR(VLOOKUP(Table35686[[#This Row],[IDDestino]],[1]Proveedores!B:V,21,0),"")</f>
        <v>72700</v>
      </c>
      <c r="J2" s="11" t="s">
        <v>29</v>
      </c>
      <c r="K2" s="10" t="str">
        <f>IFERROR(VLOOKUP(Table35686[[#This Row],[IDDestino]],[1]Proveedores!B:V,4,0),"")</f>
        <v>PTE950116TV0</v>
      </c>
      <c r="L2" s="10" t="str">
        <f>IFERROR(VLOOKUP(Table35686[[#This Row],[IDDestino]],[1]Proveedores!B:W,5,0),"")</f>
        <v>AVENIDA DE LOS SAUCES, PARQUE INDUSTRIAL LERMA</v>
      </c>
      <c r="M2" s="10" t="str">
        <f>IFERROR(VLOOKUP(Table35686[[#This Row],[IDDestino]],[1]Proveedores!B:W,9,0),"")</f>
        <v>051</v>
      </c>
      <c r="N2" s="10" t="str">
        <f>IFERROR(VLOOKUP(Table35686[[#This Row],[IDDestino]],[1]Proveedores!B:W,11,0),"")</f>
        <v>MEX</v>
      </c>
      <c r="O2" s="10" t="str">
        <f>IFERROR(VLOOKUP(Table35686[[#This Row],[IDDestino]],[1]Proveedores!B:W,12,0),"")</f>
        <v>MEX</v>
      </c>
      <c r="P2" s="8">
        <f>IFERROR(VLOOKUP(Table35686[[#This Row],[IDDestino]],[1]Proveedores!B:W,7,0),"")</f>
        <v>52000</v>
      </c>
      <c r="Q2" s="6">
        <v>2400</v>
      </c>
      <c r="R2" s="6">
        <v>20</v>
      </c>
      <c r="S2" s="10">
        <f>IFERROR(VLOOKUP(Table35686[[#This Row],[IDDestino]],[1]Proveedores!B:Y,24,0),"")</f>
        <v>24112900</v>
      </c>
      <c r="T2" s="6" t="s">
        <v>30</v>
      </c>
      <c r="U2" s="10" t="str">
        <f>IFERROR(VLOOKUP(Table35686[[#This Row],[IDDestino]],[1]Proveedores!B:W,22,0),"")</f>
        <v>PZA</v>
      </c>
      <c r="V2" s="12"/>
      <c r="W2" s="13"/>
      <c r="X2" s="14"/>
      <c r="Y2" s="12"/>
      <c r="Z2" s="12"/>
      <c r="AA2" s="12"/>
      <c r="AB2" s="9">
        <f>IFERROR(VLOOKUP(Table35686[[#This Row],[IDDestino]],[1]Proveedores!B:O,14,0),"")</f>
        <v>170.57599999999999</v>
      </c>
    </row>
    <row r="3" spans="1:28" x14ac:dyDescent="0.25">
      <c r="A3" s="6">
        <v>1595972</v>
      </c>
      <c r="B3" s="7" t="s">
        <v>28</v>
      </c>
      <c r="C3" s="8" t="str">
        <f>IFERROR(VLOOKUP(Table35686[[#This Row],[IDDestino]],[1]Proveedores!B:X,23,0),"")</f>
        <v>OR-000015</v>
      </c>
      <c r="D3" s="9" t="str">
        <f>IFERROR(VLOOKUP(Table35686[[#This Row],[IDDestino]],[1]Proveedores!B:X,16,0),"")</f>
        <v>VME640813HF6</v>
      </c>
      <c r="E3" s="9" t="str">
        <f>IFERROR(VLOOKUP(Table35686[[#This Row],[IDDestino]],[1]Proveedores!B:R,17,0),"")</f>
        <v>AUTOPISTA MEXICO-PUEBLA KM 116+900</v>
      </c>
      <c r="F3" s="8">
        <f>IFERROR(VLOOKUP(Table35686[[#This Row],[IDDestino]],[1]Proveedores!B:X,18,0),"")</f>
        <v>41</v>
      </c>
      <c r="G3" s="10" t="str">
        <f>IFERROR(VLOOKUP(Table35686[[#This Row],[IDDestino]],[1]Proveedores!B:X,19,0),"")</f>
        <v>PUE</v>
      </c>
      <c r="H3" s="10" t="str">
        <f>IFERROR(VLOOKUP(Table35686[[#This Row],[IDDestino]],[1]Proveedores!B:U,20,0),"")</f>
        <v>MEX</v>
      </c>
      <c r="I3" s="10">
        <f>IFERROR(VLOOKUP(Table35686[[#This Row],[IDDestino]],[1]Proveedores!B:V,21,0),"")</f>
        <v>72700</v>
      </c>
      <c r="J3" s="11" t="s">
        <v>29</v>
      </c>
      <c r="K3" s="10" t="str">
        <f>IFERROR(VLOOKUP(Table35686[[#This Row],[IDDestino]],[1]Proveedores!B:V,4,0),"")</f>
        <v>PTE950116TV0</v>
      </c>
      <c r="L3" s="10" t="str">
        <f>IFERROR(VLOOKUP(Table35686[[#This Row],[IDDestino]],[1]Proveedores!B:W,5,0),"")</f>
        <v>AVENIDA DE LOS SAUCES, PARQUE INDUSTRIAL LERMA</v>
      </c>
      <c r="M3" s="10" t="str">
        <f>IFERROR(VLOOKUP(Table35686[[#This Row],[IDDestino]],[1]Proveedores!B:W,9,0),"")</f>
        <v>051</v>
      </c>
      <c r="N3" s="10" t="str">
        <f>IFERROR(VLOOKUP(Table35686[[#This Row],[IDDestino]],[1]Proveedores!B:W,11,0),"")</f>
        <v>MEX</v>
      </c>
      <c r="O3" s="10" t="str">
        <f>IFERROR(VLOOKUP(Table35686[[#This Row],[IDDestino]],[1]Proveedores!B:W,12,0),"")</f>
        <v>MEX</v>
      </c>
      <c r="P3" s="8">
        <f>IFERROR(VLOOKUP(Table35686[[#This Row],[IDDestino]],[1]Proveedores!B:W,7,0),"")</f>
        <v>52000</v>
      </c>
      <c r="Q3" s="15">
        <v>480</v>
      </c>
      <c r="R3" s="15">
        <v>6</v>
      </c>
      <c r="S3" s="10">
        <f>IFERROR(VLOOKUP(Table35686[[#This Row],[IDDestino]],[1]Proveedores!B:Y,24,0),"")</f>
        <v>24112900</v>
      </c>
      <c r="T3" s="16" t="s">
        <v>31</v>
      </c>
      <c r="U3" s="10" t="str">
        <f>IFERROR(VLOOKUP(Table35686[[#This Row],[IDDestino]],[1]Proveedores!B:W,22,0),"")</f>
        <v>PZA</v>
      </c>
      <c r="V3" s="12"/>
      <c r="W3" s="13"/>
      <c r="X3" s="14"/>
      <c r="Y3" s="12"/>
      <c r="Z3" s="16"/>
      <c r="AA3" s="16"/>
      <c r="AB3" s="9">
        <f>IFERROR(VLOOKUP(Table35686[[#This Row],[IDDestino]],[1]Proveedores!B:O,14,0),"")</f>
        <v>170.57599999999999</v>
      </c>
    </row>
    <row r="4" spans="1:28" x14ac:dyDescent="0.25">
      <c r="A4" s="6">
        <v>1595972</v>
      </c>
      <c r="B4" s="7" t="s">
        <v>28</v>
      </c>
      <c r="C4" s="8" t="str">
        <f>IFERROR(VLOOKUP(Table35686[[#This Row],[IDDestino]],[1]Proveedores!B:X,23,0),"")</f>
        <v>OR-000015</v>
      </c>
      <c r="D4" s="9" t="str">
        <f>IFERROR(VLOOKUP(Table35686[[#This Row],[IDDestino]],[1]Proveedores!B:X,16,0),"")</f>
        <v>VME640813HF6</v>
      </c>
      <c r="E4" s="9" t="str">
        <f>IFERROR(VLOOKUP(Table35686[[#This Row],[IDDestino]],[1]Proveedores!B:R,17,0),"")</f>
        <v>AUTOPISTA MEXICO-PUEBLA KM 116+900</v>
      </c>
      <c r="F4" s="8">
        <f>IFERROR(VLOOKUP(Table35686[[#This Row],[IDDestino]],[1]Proveedores!B:X,18,0),"")</f>
        <v>41</v>
      </c>
      <c r="G4" s="10" t="str">
        <f>IFERROR(VLOOKUP(Table35686[[#This Row],[IDDestino]],[1]Proveedores!B:X,19,0),"")</f>
        <v>PUE</v>
      </c>
      <c r="H4" s="10" t="str">
        <f>IFERROR(VLOOKUP(Table35686[[#This Row],[IDDestino]],[1]Proveedores!B:U,20,0),"")</f>
        <v>MEX</v>
      </c>
      <c r="I4" s="10">
        <f>IFERROR(VLOOKUP(Table35686[[#This Row],[IDDestino]],[1]Proveedores!B:V,21,0),"")</f>
        <v>72700</v>
      </c>
      <c r="J4" s="11" t="s">
        <v>29</v>
      </c>
      <c r="K4" s="10" t="str">
        <f>IFERROR(VLOOKUP(Table35686[[#This Row],[IDDestino]],[1]Proveedores!B:V,4,0),"")</f>
        <v>PTE950116TV0</v>
      </c>
      <c r="L4" s="10" t="str">
        <f>IFERROR(VLOOKUP(Table35686[[#This Row],[IDDestino]],[1]Proveedores!B:W,5,0),"")</f>
        <v>AVENIDA DE LOS SAUCES, PARQUE INDUSTRIAL LERMA</v>
      </c>
      <c r="M4" s="10" t="str">
        <f>IFERROR(VLOOKUP(Table35686[[#This Row],[IDDestino]],[1]Proveedores!B:W,9,0),"")</f>
        <v>051</v>
      </c>
      <c r="N4" s="10" t="str">
        <f>IFERROR(VLOOKUP(Table35686[[#This Row],[IDDestino]],[1]Proveedores!B:W,11,0),"")</f>
        <v>MEX</v>
      </c>
      <c r="O4" s="10" t="str">
        <f>IFERROR(VLOOKUP(Table35686[[#This Row],[IDDestino]],[1]Proveedores!B:W,12,0),"")</f>
        <v>MEX</v>
      </c>
      <c r="P4" s="8">
        <f>IFERROR(VLOOKUP(Table35686[[#This Row],[IDDestino]],[1]Proveedores!B:W,7,0),"")</f>
        <v>52000</v>
      </c>
      <c r="Q4" s="15">
        <v>537</v>
      </c>
      <c r="R4" s="15">
        <v>6</v>
      </c>
      <c r="S4" s="10">
        <f>IFERROR(VLOOKUP(Table35686[[#This Row],[IDDestino]],[1]Proveedores!B:Y,24,0),"")</f>
        <v>24112900</v>
      </c>
      <c r="T4" s="16" t="s">
        <v>32</v>
      </c>
      <c r="U4" s="10" t="str">
        <f>IFERROR(VLOOKUP(Table35686[[#This Row],[IDDestino]],[1]Proveedores!B:W,22,0),"")</f>
        <v>PZA</v>
      </c>
      <c r="V4" s="12"/>
      <c r="W4" s="13"/>
      <c r="X4" s="14"/>
      <c r="Y4" s="12"/>
      <c r="Z4" s="16"/>
      <c r="AA4" s="16"/>
      <c r="AB4" s="9">
        <f>IFERROR(VLOOKUP(Table35686[[#This Row],[IDDestino]],[1]Proveedores!B:O,14,0),"")</f>
        <v>170.57599999999999</v>
      </c>
    </row>
    <row r="5" spans="1:28" x14ac:dyDescent="0.25">
      <c r="A5" s="6">
        <v>1595972</v>
      </c>
      <c r="B5" s="7" t="s">
        <v>28</v>
      </c>
      <c r="C5" s="8" t="str">
        <f>IFERROR(VLOOKUP(Table35686[[#This Row],[IDDestino]],[1]Proveedores!B:X,23,0),"")</f>
        <v>OR-000015</v>
      </c>
      <c r="D5" s="9" t="str">
        <f>IFERROR(VLOOKUP(Table35686[[#This Row],[IDDestino]],[1]Proveedores!B:X,16,0),"")</f>
        <v>VME640813HF6</v>
      </c>
      <c r="E5" s="9" t="str">
        <f>IFERROR(VLOOKUP(Table35686[[#This Row],[IDDestino]],[1]Proveedores!B:R,17,0),"")</f>
        <v>AUTOPISTA MEXICO-PUEBLA KM 116+900</v>
      </c>
      <c r="F5" s="8">
        <f>IFERROR(VLOOKUP(Table35686[[#This Row],[IDDestino]],[1]Proveedores!B:X,18,0),"")</f>
        <v>41</v>
      </c>
      <c r="G5" s="10" t="str">
        <f>IFERROR(VLOOKUP(Table35686[[#This Row],[IDDestino]],[1]Proveedores!B:X,19,0),"")</f>
        <v>PUE</v>
      </c>
      <c r="H5" s="10" t="str">
        <f>IFERROR(VLOOKUP(Table35686[[#This Row],[IDDestino]],[1]Proveedores!B:U,20,0),"")</f>
        <v>MEX</v>
      </c>
      <c r="I5" s="10">
        <f>IFERROR(VLOOKUP(Table35686[[#This Row],[IDDestino]],[1]Proveedores!B:V,21,0),"")</f>
        <v>72700</v>
      </c>
      <c r="J5" s="11" t="s">
        <v>29</v>
      </c>
      <c r="K5" s="10" t="str">
        <f>IFERROR(VLOOKUP(Table35686[[#This Row],[IDDestino]],[1]Proveedores!B:V,4,0),"")</f>
        <v>PTE950116TV0</v>
      </c>
      <c r="L5" s="10" t="str">
        <f>IFERROR(VLOOKUP(Table35686[[#This Row],[IDDestino]],[1]Proveedores!B:W,5,0),"")</f>
        <v>AVENIDA DE LOS SAUCES, PARQUE INDUSTRIAL LERMA</v>
      </c>
      <c r="M5" s="10" t="str">
        <f>IFERROR(VLOOKUP(Table35686[[#This Row],[IDDestino]],[1]Proveedores!B:W,9,0),"")</f>
        <v>051</v>
      </c>
      <c r="N5" s="10" t="str">
        <f>IFERROR(VLOOKUP(Table35686[[#This Row],[IDDestino]],[1]Proveedores!B:W,11,0),"")</f>
        <v>MEX</v>
      </c>
      <c r="O5" s="10" t="str">
        <f>IFERROR(VLOOKUP(Table35686[[#This Row],[IDDestino]],[1]Proveedores!B:W,12,0),"")</f>
        <v>MEX</v>
      </c>
      <c r="P5" s="8">
        <f>IFERROR(VLOOKUP(Table35686[[#This Row],[IDDestino]],[1]Proveedores!B:W,7,0),"")</f>
        <v>52000</v>
      </c>
      <c r="Q5" s="15">
        <v>2565</v>
      </c>
      <c r="R5" s="15">
        <v>27</v>
      </c>
      <c r="S5" s="10">
        <f>IFERROR(VLOOKUP(Table35686[[#This Row],[IDDestino]],[1]Proveedores!B:Y,24,0),"")</f>
        <v>24112900</v>
      </c>
      <c r="T5" s="16" t="s">
        <v>33</v>
      </c>
      <c r="U5" s="10" t="str">
        <f>IFERROR(VLOOKUP(Table35686[[#This Row],[IDDestino]],[1]Proveedores!B:W,22,0),"")</f>
        <v>PZA</v>
      </c>
      <c r="V5" s="12"/>
      <c r="W5" s="13"/>
      <c r="X5" s="14"/>
      <c r="Y5" s="12"/>
      <c r="Z5" s="16"/>
      <c r="AA5" s="16"/>
      <c r="AB5" s="9">
        <f>IFERROR(VLOOKUP(Table35686[[#This Row],[IDDestino]],[1]Proveedores!B:O,14,0),"")</f>
        <v>170.57599999999999</v>
      </c>
    </row>
    <row r="6" spans="1:28" x14ac:dyDescent="0.25">
      <c r="A6" s="15">
        <v>1595972</v>
      </c>
      <c r="B6" s="7" t="s">
        <v>28</v>
      </c>
      <c r="C6" s="8" t="str">
        <f>IFERROR(VLOOKUP(Table35686[[#This Row],[IDDestino]],[1]Proveedores!B:X,23,0),"")</f>
        <v>OR-000015</v>
      </c>
      <c r="D6" s="9" t="str">
        <f>IFERROR(VLOOKUP(Table35686[[#This Row],[IDDestino]],[1]Proveedores!B:X,16,0),"")</f>
        <v>VME640813HF6</v>
      </c>
      <c r="E6" s="9" t="str">
        <f>IFERROR(VLOOKUP(Table35686[[#This Row],[IDDestino]],[1]Proveedores!B:R,17,0),"")</f>
        <v>AUTOPISTA MEXICO-PUEBLA KM 116+900</v>
      </c>
      <c r="F6" s="8">
        <f>IFERROR(VLOOKUP(Table35686[[#This Row],[IDDestino]],[1]Proveedores!B:X,18,0),"")</f>
        <v>41</v>
      </c>
      <c r="G6" s="10" t="str">
        <f>IFERROR(VLOOKUP(Table35686[[#This Row],[IDDestino]],[1]Proveedores!B:X,19,0),"")</f>
        <v>PUE</v>
      </c>
      <c r="H6" s="10" t="str">
        <f>IFERROR(VLOOKUP(Table35686[[#This Row],[IDDestino]],[1]Proveedores!B:U,20,0),"")</f>
        <v>MEX</v>
      </c>
      <c r="I6" s="10">
        <f>IFERROR(VLOOKUP(Table35686[[#This Row],[IDDestino]],[1]Proveedores!B:V,21,0),"")</f>
        <v>72700</v>
      </c>
      <c r="J6" s="17" t="s">
        <v>29</v>
      </c>
      <c r="K6" s="10" t="str">
        <f>IFERROR(VLOOKUP(Table35686[[#This Row],[IDDestino]],[1]Proveedores!B:V,4,0),"")</f>
        <v>PTE950116TV0</v>
      </c>
      <c r="L6" s="10" t="str">
        <f>IFERROR(VLOOKUP(Table35686[[#This Row],[IDDestino]],[1]Proveedores!B:W,5,0),"")</f>
        <v>AVENIDA DE LOS SAUCES, PARQUE INDUSTRIAL LERMA</v>
      </c>
      <c r="M6" s="10" t="str">
        <f>IFERROR(VLOOKUP(Table35686[[#This Row],[IDDestino]],[1]Proveedores!B:W,9,0),"")</f>
        <v>051</v>
      </c>
      <c r="N6" s="10" t="str">
        <f>IFERROR(VLOOKUP(Table35686[[#This Row],[IDDestino]],[1]Proveedores!B:W,11,0),"")</f>
        <v>MEX</v>
      </c>
      <c r="O6" s="10" t="str">
        <f>IFERROR(VLOOKUP(Table35686[[#This Row],[IDDestino]],[1]Proveedores!B:W,12,0),"")</f>
        <v>MEX</v>
      </c>
      <c r="P6" s="8">
        <f>IFERROR(VLOOKUP(Table35686[[#This Row],[IDDestino]],[1]Proveedores!B:W,7,0),"")</f>
        <v>52000</v>
      </c>
      <c r="Q6" s="15">
        <v>90</v>
      </c>
      <c r="R6" s="15">
        <v>1</v>
      </c>
      <c r="S6" s="10">
        <f>IFERROR(VLOOKUP(Table35686[[#This Row],[IDDestino]],[1]Proveedores!B:Y,24,0),"")</f>
        <v>24112900</v>
      </c>
      <c r="T6" s="16" t="s">
        <v>34</v>
      </c>
      <c r="U6" s="10" t="str">
        <f>IFERROR(VLOOKUP(Table35686[[#This Row],[IDDestino]],[1]Proveedores!B:W,22,0),"")</f>
        <v>PZA</v>
      </c>
      <c r="V6" s="12"/>
      <c r="W6" s="13"/>
      <c r="X6" s="14"/>
      <c r="Y6" s="12"/>
      <c r="Z6" s="16"/>
      <c r="AA6" s="16"/>
      <c r="AB6" s="9">
        <f>IFERROR(VLOOKUP(Table35686[[#This Row],[IDDestino]],[1]Proveedores!B:O,14,0),"")</f>
        <v>170.57599999999999</v>
      </c>
    </row>
    <row r="7" spans="1:28" x14ac:dyDescent="0.25">
      <c r="A7" s="15"/>
      <c r="B7" s="18"/>
      <c r="C7" s="8" t="str">
        <f>IFERROR(VLOOKUP(Table35686[[#This Row],[IDDestino]],[1]Proveedores!B:X,23,0),"")</f>
        <v/>
      </c>
      <c r="D7" s="9" t="str">
        <f>IFERROR(VLOOKUP(Table35686[[#This Row],[IDDestino]],[1]Proveedores!B:X,16,0),"")</f>
        <v/>
      </c>
      <c r="E7" s="9" t="str">
        <f>IFERROR(VLOOKUP(Table35686[[#This Row],[IDDestino]],[1]Proveedores!B:R,17,0),"")</f>
        <v/>
      </c>
      <c r="F7" s="8" t="str">
        <f>IFERROR(VLOOKUP(Table35686[[#This Row],[IDDestino]],[1]Proveedores!B:X,18,0),"")</f>
        <v/>
      </c>
      <c r="G7" s="10" t="str">
        <f>IFERROR(VLOOKUP(Table35686[[#This Row],[IDDestino]],[1]Proveedores!B:X,19,0),"")</f>
        <v/>
      </c>
      <c r="H7" s="10" t="str">
        <f>IFERROR(VLOOKUP(Table35686[[#This Row],[IDDestino]],[1]Proveedores!B:U,20,0),"")</f>
        <v/>
      </c>
      <c r="I7" s="10" t="str">
        <f>IFERROR(VLOOKUP(Table35686[[#This Row],[IDDestino]],[1]Proveedores!B:V,21,0),"")</f>
        <v/>
      </c>
      <c r="J7" s="17"/>
      <c r="K7" s="10" t="str">
        <f>IFERROR(VLOOKUP(Table35686[[#This Row],[IDDestino]],[1]Proveedores!B:V,4,0),"")</f>
        <v/>
      </c>
      <c r="L7" s="10" t="str">
        <f>IFERROR(VLOOKUP(Table35686[[#This Row],[IDDestino]],[1]Proveedores!B:W,5,0),"")</f>
        <v/>
      </c>
      <c r="M7" s="10" t="str">
        <f>IFERROR(VLOOKUP(Table35686[[#This Row],[IDDestino]],[1]Proveedores!B:W,9,0),"")</f>
        <v/>
      </c>
      <c r="N7" s="10" t="str">
        <f>IFERROR(VLOOKUP(Table35686[[#This Row],[IDDestino]],[1]Proveedores!B:W,11,0),"")</f>
        <v/>
      </c>
      <c r="O7" s="10" t="str">
        <f>IFERROR(VLOOKUP(Table35686[[#This Row],[IDDestino]],[1]Proveedores!B:W,12,0),"")</f>
        <v/>
      </c>
      <c r="P7" s="8" t="str">
        <f>IFERROR(VLOOKUP(Table35686[[#This Row],[IDDestino]],[1]Proveedores!B:W,7,0),"")</f>
        <v/>
      </c>
      <c r="Q7" s="15"/>
      <c r="R7" s="15"/>
      <c r="S7" s="10" t="str">
        <f>IFERROR(VLOOKUP(Table35686[[#This Row],[IDDestino]],[1]Proveedores!B:Y,24,0),"")</f>
        <v/>
      </c>
      <c r="T7" s="16"/>
      <c r="U7" s="10" t="str">
        <f>IFERROR(VLOOKUP(Table35686[[#This Row],[IDDestino]],[1]Proveedores!B:W,22,0),"")</f>
        <v/>
      </c>
      <c r="V7" s="12"/>
      <c r="W7" s="13"/>
      <c r="X7" s="14"/>
      <c r="Y7" s="12"/>
      <c r="Z7" s="16"/>
      <c r="AA7" s="16"/>
      <c r="AB7" s="9" t="str">
        <f>IFERROR(VLOOKUP(Table35686[[#This Row],[IDDestino]],[1]Proveedores!B:O,14,0),"")</f>
        <v/>
      </c>
    </row>
    <row r="8" spans="1:28" x14ac:dyDescent="0.25">
      <c r="A8" s="15"/>
      <c r="B8" s="18"/>
      <c r="C8" s="8" t="str">
        <f>IFERROR(VLOOKUP(Table35686[[#This Row],[IDDestino]],[1]Proveedores!B:X,23,0),"")</f>
        <v/>
      </c>
      <c r="D8" s="9" t="str">
        <f>IFERROR(VLOOKUP(Table35686[[#This Row],[IDDestino]],[1]Proveedores!B:X,16,0),"")</f>
        <v/>
      </c>
      <c r="E8" s="9" t="str">
        <f>IFERROR(VLOOKUP(Table35686[[#This Row],[IDDestino]],[1]Proveedores!B:R,17,0),"")</f>
        <v/>
      </c>
      <c r="F8" s="8" t="str">
        <f>IFERROR(VLOOKUP(Table35686[[#This Row],[IDDestino]],[1]Proveedores!B:X,18,0),"")</f>
        <v/>
      </c>
      <c r="G8" s="10" t="str">
        <f>IFERROR(VLOOKUP(Table35686[[#This Row],[IDDestino]],[1]Proveedores!B:X,19,0),"")</f>
        <v/>
      </c>
      <c r="H8" s="10" t="str">
        <f>IFERROR(VLOOKUP(Table35686[[#This Row],[IDDestino]],[1]Proveedores!B:U,20,0),"")</f>
        <v/>
      </c>
      <c r="I8" s="10" t="str">
        <f>IFERROR(VLOOKUP(Table35686[[#This Row],[IDDestino]],[1]Proveedores!B:V,21,0),"")</f>
        <v/>
      </c>
      <c r="J8" s="17"/>
      <c r="K8" s="10" t="str">
        <f>IFERROR(VLOOKUP(Table35686[[#This Row],[IDDestino]],[1]Proveedores!B:V,4,0),"")</f>
        <v/>
      </c>
      <c r="L8" s="10" t="str">
        <f>IFERROR(VLOOKUP(Table35686[[#This Row],[IDDestino]],[1]Proveedores!B:W,5,0),"")</f>
        <v/>
      </c>
      <c r="M8" s="10" t="str">
        <f>IFERROR(VLOOKUP(Table35686[[#This Row],[IDDestino]],[1]Proveedores!B:W,9,0),"")</f>
        <v/>
      </c>
      <c r="N8" s="10" t="str">
        <f>IFERROR(VLOOKUP(Table35686[[#This Row],[IDDestino]],[1]Proveedores!B:W,11,0),"")</f>
        <v/>
      </c>
      <c r="O8" s="10" t="str">
        <f>IFERROR(VLOOKUP(Table35686[[#This Row],[IDDestino]],[1]Proveedores!B:W,12,0),"")</f>
        <v/>
      </c>
      <c r="P8" s="8" t="str">
        <f>IFERROR(VLOOKUP(Table35686[[#This Row],[IDDestino]],[1]Proveedores!B:W,7,0),"")</f>
        <v/>
      </c>
      <c r="Q8" s="15"/>
      <c r="R8" s="15"/>
      <c r="S8" s="10" t="str">
        <f>IFERROR(VLOOKUP(Table35686[[#This Row],[IDDestino]],[1]Proveedores!B:Y,24,0),"")</f>
        <v/>
      </c>
      <c r="T8" s="16"/>
      <c r="U8" s="10" t="str">
        <f>IFERROR(VLOOKUP(Table35686[[#This Row],[IDDestino]],[1]Proveedores!B:W,22,0),"")</f>
        <v/>
      </c>
      <c r="V8" s="12"/>
      <c r="W8" s="13"/>
      <c r="X8" s="14"/>
      <c r="Y8" s="12"/>
      <c r="Z8" s="16"/>
      <c r="AA8" s="16"/>
      <c r="AB8" s="9" t="str">
        <f>IFERROR(VLOOKUP(Table35686[[#This Row],[IDDestino]],[1]Proveedores!B:O,14,0),"")</f>
        <v/>
      </c>
    </row>
    <row r="9" spans="1:28" x14ac:dyDescent="0.25">
      <c r="A9" s="15"/>
      <c r="B9" s="18"/>
      <c r="C9" s="8" t="str">
        <f>IFERROR(VLOOKUP(Table35686[[#This Row],[IDDestino]],[1]Proveedores!B:X,23,0),"")</f>
        <v/>
      </c>
      <c r="D9" s="9" t="str">
        <f>IFERROR(VLOOKUP(Table35686[[#This Row],[IDDestino]],[1]Proveedores!B:X,16,0),"")</f>
        <v/>
      </c>
      <c r="E9" s="9" t="str">
        <f>IFERROR(VLOOKUP(Table35686[[#This Row],[IDDestino]],[1]Proveedores!B:R,17,0),"")</f>
        <v/>
      </c>
      <c r="F9" s="8" t="str">
        <f>IFERROR(VLOOKUP(Table35686[[#This Row],[IDDestino]],[1]Proveedores!B:X,18,0),"")</f>
        <v/>
      </c>
      <c r="G9" s="10" t="str">
        <f>IFERROR(VLOOKUP(Table35686[[#This Row],[IDDestino]],[1]Proveedores!B:X,19,0),"")</f>
        <v/>
      </c>
      <c r="H9" s="10" t="str">
        <f>IFERROR(VLOOKUP(Table35686[[#This Row],[IDDestino]],[1]Proveedores!B:U,20,0),"")</f>
        <v/>
      </c>
      <c r="I9" s="10" t="str">
        <f>IFERROR(VLOOKUP(Table35686[[#This Row],[IDDestino]],[1]Proveedores!B:V,21,0),"")</f>
        <v/>
      </c>
      <c r="J9" s="17"/>
      <c r="K9" s="10" t="str">
        <f>IFERROR(VLOOKUP(Table35686[[#This Row],[IDDestino]],[1]Proveedores!B:V,4,0),"")</f>
        <v/>
      </c>
      <c r="L9" s="10" t="str">
        <f>IFERROR(VLOOKUP(Table35686[[#This Row],[IDDestino]],[1]Proveedores!B:W,5,0),"")</f>
        <v/>
      </c>
      <c r="M9" s="10" t="str">
        <f>IFERROR(VLOOKUP(Table35686[[#This Row],[IDDestino]],[1]Proveedores!B:W,9,0),"")</f>
        <v/>
      </c>
      <c r="N9" s="10" t="str">
        <f>IFERROR(VLOOKUP(Table35686[[#This Row],[IDDestino]],[1]Proveedores!B:W,11,0),"")</f>
        <v/>
      </c>
      <c r="O9" s="10" t="str">
        <f>IFERROR(VLOOKUP(Table35686[[#This Row],[IDDestino]],[1]Proveedores!B:W,12,0),"")</f>
        <v/>
      </c>
      <c r="P9" s="8" t="str">
        <f>IFERROR(VLOOKUP(Table35686[[#This Row],[IDDestino]],[1]Proveedores!B:W,7,0),"")</f>
        <v/>
      </c>
      <c r="Q9" s="15"/>
      <c r="R9" s="15"/>
      <c r="S9" s="10" t="str">
        <f>IFERROR(VLOOKUP(Table35686[[#This Row],[IDDestino]],[1]Proveedores!B:Y,24,0),"")</f>
        <v/>
      </c>
      <c r="T9" s="16"/>
      <c r="U9" s="10" t="str">
        <f>IFERROR(VLOOKUP(Table35686[[#This Row],[IDDestino]],[1]Proveedores!B:W,22,0),"")</f>
        <v/>
      </c>
      <c r="V9" s="12"/>
      <c r="W9" s="13"/>
      <c r="X9" s="14"/>
      <c r="Y9" s="12"/>
      <c r="Z9" s="16"/>
      <c r="AA9" s="16"/>
      <c r="AB9" s="9" t="str">
        <f>IFERROR(VLOOKUP(Table35686[[#This Row],[IDDestino]],[1]Proveedores!B:O,14,0),"")</f>
        <v/>
      </c>
    </row>
    <row r="10" spans="1:28" x14ac:dyDescent="0.25">
      <c r="A10" s="15"/>
      <c r="B10" s="18"/>
      <c r="C10" s="8" t="str">
        <f>IFERROR(VLOOKUP(Table35686[[#This Row],[IDDestino]],[1]Proveedores!B:X,23,0),"")</f>
        <v/>
      </c>
      <c r="D10" s="9" t="str">
        <f>IFERROR(VLOOKUP(Table35686[[#This Row],[IDDestino]],[1]Proveedores!B:X,16,0),"")</f>
        <v/>
      </c>
      <c r="E10" s="9" t="str">
        <f>IFERROR(VLOOKUP(Table35686[[#This Row],[IDDestino]],[1]Proveedores!B:R,17,0),"")</f>
        <v/>
      </c>
      <c r="F10" s="8" t="str">
        <f>IFERROR(VLOOKUP(Table35686[[#This Row],[IDDestino]],[1]Proveedores!B:X,18,0),"")</f>
        <v/>
      </c>
      <c r="G10" s="10" t="str">
        <f>IFERROR(VLOOKUP(Table35686[[#This Row],[IDDestino]],[1]Proveedores!B:X,19,0),"")</f>
        <v/>
      </c>
      <c r="H10" s="10" t="str">
        <f>IFERROR(VLOOKUP(Table35686[[#This Row],[IDDestino]],[1]Proveedores!B:U,20,0),"")</f>
        <v/>
      </c>
      <c r="I10" s="10" t="str">
        <f>IFERROR(VLOOKUP(Table35686[[#This Row],[IDDestino]],[1]Proveedores!B:V,21,0),"")</f>
        <v/>
      </c>
      <c r="J10" s="17"/>
      <c r="K10" s="10" t="str">
        <f>IFERROR(VLOOKUP(Table35686[[#This Row],[IDDestino]],[1]Proveedores!B:V,4,0),"")</f>
        <v/>
      </c>
      <c r="L10" s="10" t="str">
        <f>IFERROR(VLOOKUP(Table35686[[#This Row],[IDDestino]],[1]Proveedores!B:W,5,0),"")</f>
        <v/>
      </c>
      <c r="M10" s="10" t="str">
        <f>IFERROR(VLOOKUP(Table35686[[#This Row],[IDDestino]],[1]Proveedores!B:W,9,0),"")</f>
        <v/>
      </c>
      <c r="N10" s="10" t="str">
        <f>IFERROR(VLOOKUP(Table35686[[#This Row],[IDDestino]],[1]Proveedores!B:W,11,0),"")</f>
        <v/>
      </c>
      <c r="O10" s="10" t="str">
        <f>IFERROR(VLOOKUP(Table35686[[#This Row],[IDDestino]],[1]Proveedores!B:W,12,0),"")</f>
        <v/>
      </c>
      <c r="P10" s="8" t="str">
        <f>IFERROR(VLOOKUP(Table35686[[#This Row],[IDDestino]],[1]Proveedores!B:W,7,0),"")</f>
        <v/>
      </c>
      <c r="Q10" s="15"/>
      <c r="R10" s="15"/>
      <c r="S10" s="10" t="str">
        <f>IFERROR(VLOOKUP(Table35686[[#This Row],[IDDestino]],[1]Proveedores!B:Y,24,0),"")</f>
        <v/>
      </c>
      <c r="T10" s="16"/>
      <c r="U10" s="10" t="str">
        <f>IFERROR(VLOOKUP(Table35686[[#This Row],[IDDestino]],[1]Proveedores!B:W,22,0),"")</f>
        <v/>
      </c>
      <c r="V10" s="12"/>
      <c r="W10" s="13"/>
      <c r="X10" s="14"/>
      <c r="Y10" s="12"/>
      <c r="Z10" s="16"/>
      <c r="AA10" s="16"/>
      <c r="AB10" s="9" t="str">
        <f>IFERROR(VLOOKUP(Table35686[[#This Row],[IDDestino]],[1]Proveedores!B:O,14,0),"")</f>
        <v/>
      </c>
    </row>
    <row r="11" spans="1:28" x14ac:dyDescent="0.25">
      <c r="A11" s="15"/>
      <c r="B11" s="18"/>
      <c r="C11" s="8" t="str">
        <f>IFERROR(VLOOKUP(Table35686[[#This Row],[IDDestino]],[1]Proveedores!B:X,23,0),"")</f>
        <v/>
      </c>
      <c r="D11" s="9" t="str">
        <f>IFERROR(VLOOKUP(Table35686[[#This Row],[IDDestino]],[1]Proveedores!B:X,16,0),"")</f>
        <v/>
      </c>
      <c r="E11" s="9" t="str">
        <f>IFERROR(VLOOKUP(Table35686[[#This Row],[IDDestino]],[1]Proveedores!B:R,17,0),"")</f>
        <v/>
      </c>
      <c r="F11" s="8" t="str">
        <f>IFERROR(VLOOKUP(Table35686[[#This Row],[IDDestino]],[1]Proveedores!B:X,18,0),"")</f>
        <v/>
      </c>
      <c r="G11" s="10" t="str">
        <f>IFERROR(VLOOKUP(Table35686[[#This Row],[IDDestino]],[1]Proveedores!B:X,19,0),"")</f>
        <v/>
      </c>
      <c r="H11" s="10" t="str">
        <f>IFERROR(VLOOKUP(Table35686[[#This Row],[IDDestino]],[1]Proveedores!B:U,20,0),"")</f>
        <v/>
      </c>
      <c r="I11" s="10" t="str">
        <f>IFERROR(VLOOKUP(Table35686[[#This Row],[IDDestino]],[1]Proveedores!B:V,21,0),"")</f>
        <v/>
      </c>
      <c r="J11" s="17"/>
      <c r="K11" s="10" t="str">
        <f>IFERROR(VLOOKUP(Table35686[[#This Row],[IDDestino]],[1]Proveedores!B:V,4,0),"")</f>
        <v/>
      </c>
      <c r="L11" s="10" t="str">
        <f>IFERROR(VLOOKUP(Table35686[[#This Row],[IDDestino]],[1]Proveedores!B:W,5,0),"")</f>
        <v/>
      </c>
      <c r="M11" s="10" t="str">
        <f>IFERROR(VLOOKUP(Table35686[[#This Row],[IDDestino]],[1]Proveedores!B:W,9,0),"")</f>
        <v/>
      </c>
      <c r="N11" s="10" t="str">
        <f>IFERROR(VLOOKUP(Table35686[[#This Row],[IDDestino]],[1]Proveedores!B:W,11,0),"")</f>
        <v/>
      </c>
      <c r="O11" s="10" t="str">
        <f>IFERROR(VLOOKUP(Table35686[[#This Row],[IDDestino]],[1]Proveedores!B:W,12,0),"")</f>
        <v/>
      </c>
      <c r="P11" s="8" t="str">
        <f>IFERROR(VLOOKUP(Table35686[[#This Row],[IDDestino]],[1]Proveedores!B:W,7,0),"")</f>
        <v/>
      </c>
      <c r="Q11" s="15"/>
      <c r="R11" s="15"/>
      <c r="S11" s="10" t="str">
        <f>IFERROR(VLOOKUP(Table35686[[#This Row],[IDDestino]],[1]Proveedores!B:Y,24,0),"")</f>
        <v/>
      </c>
      <c r="T11" s="16"/>
      <c r="U11" s="10" t="str">
        <f>IFERROR(VLOOKUP(Table35686[[#This Row],[IDDestino]],[1]Proveedores!B:W,22,0),"")</f>
        <v/>
      </c>
      <c r="V11" s="12"/>
      <c r="W11" s="13"/>
      <c r="X11" s="14"/>
      <c r="Y11" s="12"/>
      <c r="Z11" s="16"/>
      <c r="AA11" s="16"/>
      <c r="AB11" s="9" t="str">
        <f>IFERROR(VLOOKUP(Table35686[[#This Row],[IDDestino]],[1]Proveedores!B:O,14,0),"")</f>
        <v/>
      </c>
    </row>
    <row r="12" spans="1:28" x14ac:dyDescent="0.25">
      <c r="A12" s="15"/>
      <c r="B12" s="18"/>
      <c r="C12" s="8" t="str">
        <f>IFERROR(VLOOKUP(Table35686[[#This Row],[IDDestino]],[1]Proveedores!B:X,23,0),"")</f>
        <v/>
      </c>
      <c r="D12" s="9" t="str">
        <f>IFERROR(VLOOKUP(Table35686[[#This Row],[IDDestino]],[1]Proveedores!B:X,16,0),"")</f>
        <v/>
      </c>
      <c r="E12" s="9" t="str">
        <f>IFERROR(VLOOKUP(Table35686[[#This Row],[IDDestino]],[1]Proveedores!B:R,17,0),"")</f>
        <v/>
      </c>
      <c r="F12" s="8" t="str">
        <f>IFERROR(VLOOKUP(Table35686[[#This Row],[IDDestino]],[1]Proveedores!B:X,18,0),"")</f>
        <v/>
      </c>
      <c r="G12" s="10" t="str">
        <f>IFERROR(VLOOKUP(Table35686[[#This Row],[IDDestino]],[1]Proveedores!B:X,19,0),"")</f>
        <v/>
      </c>
      <c r="H12" s="10" t="str">
        <f>IFERROR(VLOOKUP(Table35686[[#This Row],[IDDestino]],[1]Proveedores!B:U,20,0),"")</f>
        <v/>
      </c>
      <c r="I12" s="10" t="str">
        <f>IFERROR(VLOOKUP(Table35686[[#This Row],[IDDestino]],[1]Proveedores!B:V,21,0),"")</f>
        <v/>
      </c>
      <c r="J12" s="17"/>
      <c r="K12" s="10" t="str">
        <f>IFERROR(VLOOKUP(Table35686[[#This Row],[IDDestino]],[1]Proveedores!B:V,4,0),"")</f>
        <v/>
      </c>
      <c r="L12" s="10" t="str">
        <f>IFERROR(VLOOKUP(Table35686[[#This Row],[IDDestino]],[1]Proveedores!B:W,5,0),"")</f>
        <v/>
      </c>
      <c r="M12" s="10" t="str">
        <f>IFERROR(VLOOKUP(Table35686[[#This Row],[IDDestino]],[1]Proveedores!B:W,9,0),"")</f>
        <v/>
      </c>
      <c r="N12" s="10" t="str">
        <f>IFERROR(VLOOKUP(Table35686[[#This Row],[IDDestino]],[1]Proveedores!B:W,11,0),"")</f>
        <v/>
      </c>
      <c r="O12" s="10" t="str">
        <f>IFERROR(VLOOKUP(Table35686[[#This Row],[IDDestino]],[1]Proveedores!B:W,12,0),"")</f>
        <v/>
      </c>
      <c r="P12" s="8" t="str">
        <f>IFERROR(VLOOKUP(Table35686[[#This Row],[IDDestino]],[1]Proveedores!B:W,7,0),"")</f>
        <v/>
      </c>
      <c r="Q12" s="15"/>
      <c r="R12" s="15"/>
      <c r="S12" s="10" t="str">
        <f>IFERROR(VLOOKUP(Table35686[[#This Row],[IDDestino]],[1]Proveedores!B:Y,24,0),"")</f>
        <v/>
      </c>
      <c r="T12" s="16"/>
      <c r="U12" s="10" t="str">
        <f>IFERROR(VLOOKUP(Table35686[[#This Row],[IDDestino]],[1]Proveedores!B:W,22,0),"")</f>
        <v/>
      </c>
      <c r="V12" s="12"/>
      <c r="W12" s="13"/>
      <c r="X12" s="14"/>
      <c r="Y12" s="12"/>
      <c r="Z12" s="16"/>
      <c r="AA12" s="16"/>
      <c r="AB12" s="9" t="str">
        <f>IFERROR(VLOOKUP(Table35686[[#This Row],[IDDestino]],[1]Proveedores!B:O,14,0),"")</f>
        <v/>
      </c>
    </row>
    <row r="13" spans="1:28" x14ac:dyDescent="0.25">
      <c r="A13" s="15"/>
      <c r="B13" s="18"/>
      <c r="C13" s="8" t="str">
        <f>IFERROR(VLOOKUP(Table35686[[#This Row],[IDDestino]],[1]Proveedores!B:X,23,0),"")</f>
        <v/>
      </c>
      <c r="D13" s="9" t="str">
        <f>IFERROR(VLOOKUP(Table35686[[#This Row],[IDDestino]],[1]Proveedores!B:X,16,0),"")</f>
        <v/>
      </c>
      <c r="E13" s="9" t="str">
        <f>IFERROR(VLOOKUP(Table35686[[#This Row],[IDDestino]],[1]Proveedores!B:R,17,0),"")</f>
        <v/>
      </c>
      <c r="F13" s="8" t="str">
        <f>IFERROR(VLOOKUP(Table35686[[#This Row],[IDDestino]],[1]Proveedores!B:X,18,0),"")</f>
        <v/>
      </c>
      <c r="G13" s="10" t="str">
        <f>IFERROR(VLOOKUP(Table35686[[#This Row],[IDDestino]],[1]Proveedores!B:X,19,0),"")</f>
        <v/>
      </c>
      <c r="H13" s="10" t="str">
        <f>IFERROR(VLOOKUP(Table35686[[#This Row],[IDDestino]],[1]Proveedores!B:U,20,0),"")</f>
        <v/>
      </c>
      <c r="I13" s="10" t="str">
        <f>IFERROR(VLOOKUP(Table35686[[#This Row],[IDDestino]],[1]Proveedores!B:V,21,0),"")</f>
        <v/>
      </c>
      <c r="J13" s="17"/>
      <c r="K13" s="10" t="str">
        <f>IFERROR(VLOOKUP(Table35686[[#This Row],[IDDestino]],[1]Proveedores!B:V,4,0),"")</f>
        <v/>
      </c>
      <c r="L13" s="10" t="str">
        <f>IFERROR(VLOOKUP(Table35686[[#This Row],[IDDestino]],[1]Proveedores!B:W,5,0),"")</f>
        <v/>
      </c>
      <c r="M13" s="10" t="str">
        <f>IFERROR(VLOOKUP(Table35686[[#This Row],[IDDestino]],[1]Proveedores!B:W,9,0),"")</f>
        <v/>
      </c>
      <c r="N13" s="10" t="str">
        <f>IFERROR(VLOOKUP(Table35686[[#This Row],[IDDestino]],[1]Proveedores!B:W,11,0),"")</f>
        <v/>
      </c>
      <c r="O13" s="10" t="str">
        <f>IFERROR(VLOOKUP(Table35686[[#This Row],[IDDestino]],[1]Proveedores!B:W,12,0),"")</f>
        <v/>
      </c>
      <c r="P13" s="8" t="str">
        <f>IFERROR(VLOOKUP(Table35686[[#This Row],[IDDestino]],[1]Proveedores!B:W,7,0),"")</f>
        <v/>
      </c>
      <c r="Q13" s="15"/>
      <c r="R13" s="15"/>
      <c r="S13" s="10" t="str">
        <f>IFERROR(VLOOKUP(Table35686[[#This Row],[IDDestino]],[1]Proveedores!B:Y,24,0),"")</f>
        <v/>
      </c>
      <c r="T13" s="16"/>
      <c r="U13" s="10" t="str">
        <f>IFERROR(VLOOKUP(Table35686[[#This Row],[IDDestino]],[1]Proveedores!B:W,22,0),"")</f>
        <v/>
      </c>
      <c r="V13" s="12"/>
      <c r="W13" s="13"/>
      <c r="X13" s="14"/>
      <c r="Y13" s="12"/>
      <c r="Z13" s="16"/>
      <c r="AA13" s="16"/>
      <c r="AB13" s="9" t="str">
        <f>IFERROR(VLOOKUP(Table35686[[#This Row],[IDDestino]],[1]Proveedores!B:O,14,0),"")</f>
        <v/>
      </c>
    </row>
    <row r="14" spans="1:28" x14ac:dyDescent="0.25">
      <c r="A14" s="15"/>
      <c r="B14" s="18"/>
      <c r="C14" s="8" t="str">
        <f>IFERROR(VLOOKUP(Table35686[[#This Row],[IDDestino]],[1]Proveedores!B:X,23,0),"")</f>
        <v/>
      </c>
      <c r="D14" s="9" t="str">
        <f>IFERROR(VLOOKUP(Table35686[[#This Row],[IDDestino]],[1]Proveedores!B:X,16,0),"")</f>
        <v/>
      </c>
      <c r="E14" s="9" t="str">
        <f>IFERROR(VLOOKUP(Table35686[[#This Row],[IDDestino]],[1]Proveedores!B:R,17,0),"")</f>
        <v/>
      </c>
      <c r="F14" s="8" t="str">
        <f>IFERROR(VLOOKUP(Table35686[[#This Row],[IDDestino]],[1]Proveedores!B:X,18,0),"")</f>
        <v/>
      </c>
      <c r="G14" s="10" t="str">
        <f>IFERROR(VLOOKUP(Table35686[[#This Row],[IDDestino]],[1]Proveedores!B:X,19,0),"")</f>
        <v/>
      </c>
      <c r="H14" s="10" t="str">
        <f>IFERROR(VLOOKUP(Table35686[[#This Row],[IDDestino]],[1]Proveedores!B:U,20,0),"")</f>
        <v/>
      </c>
      <c r="I14" s="10" t="str">
        <f>IFERROR(VLOOKUP(Table35686[[#This Row],[IDDestino]],[1]Proveedores!B:V,21,0),"")</f>
        <v/>
      </c>
      <c r="J14" s="17"/>
      <c r="K14" s="10" t="str">
        <f>IFERROR(VLOOKUP(Table35686[[#This Row],[IDDestino]],[1]Proveedores!B:V,4,0),"")</f>
        <v/>
      </c>
      <c r="L14" s="10" t="str">
        <f>IFERROR(VLOOKUP(Table35686[[#This Row],[IDDestino]],[1]Proveedores!B:W,5,0),"")</f>
        <v/>
      </c>
      <c r="M14" s="10" t="str">
        <f>IFERROR(VLOOKUP(Table35686[[#This Row],[IDDestino]],[1]Proveedores!B:W,9,0),"")</f>
        <v/>
      </c>
      <c r="N14" s="10" t="str">
        <f>IFERROR(VLOOKUP(Table35686[[#This Row],[IDDestino]],[1]Proveedores!B:W,11,0),"")</f>
        <v/>
      </c>
      <c r="O14" s="10" t="str">
        <f>IFERROR(VLOOKUP(Table35686[[#This Row],[IDDestino]],[1]Proveedores!B:W,12,0),"")</f>
        <v/>
      </c>
      <c r="P14" s="8" t="str">
        <f>IFERROR(VLOOKUP(Table35686[[#This Row],[IDDestino]],[1]Proveedores!B:W,7,0),"")</f>
        <v/>
      </c>
      <c r="Q14" s="15"/>
      <c r="R14" s="15"/>
      <c r="S14" s="10" t="str">
        <f>IFERROR(VLOOKUP(Table35686[[#This Row],[IDDestino]],[1]Proveedores!B:Y,24,0),"")</f>
        <v/>
      </c>
      <c r="T14" s="16"/>
      <c r="U14" s="10" t="str">
        <f>IFERROR(VLOOKUP(Table35686[[#This Row],[IDDestino]],[1]Proveedores!B:W,22,0),"")</f>
        <v/>
      </c>
      <c r="V14" s="12"/>
      <c r="W14" s="13"/>
      <c r="X14" s="14"/>
      <c r="Y14" s="12"/>
      <c r="Z14" s="16"/>
      <c r="AA14" s="16"/>
      <c r="AB14" s="9" t="str">
        <f>IFERROR(VLOOKUP(Table35686[[#This Row],[IDDestino]],[1]Proveedores!B:O,14,0),"")</f>
        <v/>
      </c>
    </row>
    <row r="15" spans="1:28" x14ac:dyDescent="0.25">
      <c r="A15" s="15"/>
      <c r="B15" s="18"/>
      <c r="C15" s="8" t="str">
        <f>IFERROR(VLOOKUP(Table35686[[#This Row],[IDDestino]],[1]Proveedores!B:X,23,0),"")</f>
        <v/>
      </c>
      <c r="D15" s="9" t="str">
        <f>IFERROR(VLOOKUP(Table35686[[#This Row],[IDDestino]],[1]Proveedores!B:X,16,0),"")</f>
        <v/>
      </c>
      <c r="E15" s="9" t="str">
        <f>IFERROR(VLOOKUP(Table35686[[#This Row],[IDDestino]],[1]Proveedores!B:R,17,0),"")</f>
        <v/>
      </c>
      <c r="F15" s="8" t="str">
        <f>IFERROR(VLOOKUP(Table35686[[#This Row],[IDDestino]],[1]Proveedores!B:X,18,0),"")</f>
        <v/>
      </c>
      <c r="G15" s="10" t="str">
        <f>IFERROR(VLOOKUP(Table35686[[#This Row],[IDDestino]],[1]Proveedores!B:X,19,0),"")</f>
        <v/>
      </c>
      <c r="H15" s="10" t="str">
        <f>IFERROR(VLOOKUP(Table35686[[#This Row],[IDDestino]],[1]Proveedores!B:U,20,0),"")</f>
        <v/>
      </c>
      <c r="I15" s="10" t="str">
        <f>IFERROR(VLOOKUP(Table35686[[#This Row],[IDDestino]],[1]Proveedores!B:V,21,0),"")</f>
        <v/>
      </c>
      <c r="J15" s="17"/>
      <c r="K15" s="10" t="str">
        <f>IFERROR(VLOOKUP(Table35686[[#This Row],[IDDestino]],[1]Proveedores!B:V,4,0),"")</f>
        <v/>
      </c>
      <c r="L15" s="10" t="str">
        <f>IFERROR(VLOOKUP(Table35686[[#This Row],[IDDestino]],[1]Proveedores!B:W,5,0),"")</f>
        <v/>
      </c>
      <c r="M15" s="10" t="str">
        <f>IFERROR(VLOOKUP(Table35686[[#This Row],[IDDestino]],[1]Proveedores!B:W,9,0),"")</f>
        <v/>
      </c>
      <c r="N15" s="10" t="str">
        <f>IFERROR(VLOOKUP(Table35686[[#This Row],[IDDestino]],[1]Proveedores!B:W,11,0),"")</f>
        <v/>
      </c>
      <c r="O15" s="10" t="str">
        <f>IFERROR(VLOOKUP(Table35686[[#This Row],[IDDestino]],[1]Proveedores!B:W,12,0),"")</f>
        <v/>
      </c>
      <c r="P15" s="8" t="str">
        <f>IFERROR(VLOOKUP(Table35686[[#This Row],[IDDestino]],[1]Proveedores!B:W,7,0),"")</f>
        <v/>
      </c>
      <c r="Q15" s="15"/>
      <c r="R15" s="15"/>
      <c r="S15" s="10" t="str">
        <f>IFERROR(VLOOKUP(Table35686[[#This Row],[IDDestino]],[1]Proveedores!B:Y,24,0),"")</f>
        <v/>
      </c>
      <c r="T15" s="16"/>
      <c r="U15" s="10" t="str">
        <f>IFERROR(VLOOKUP(Table35686[[#This Row],[IDDestino]],[1]Proveedores!B:W,22,0),"")</f>
        <v/>
      </c>
      <c r="V15" s="12"/>
      <c r="W15" s="13"/>
      <c r="X15" s="14"/>
      <c r="Y15" s="12"/>
      <c r="Z15" s="16"/>
      <c r="AA15" s="16"/>
      <c r="AB15" s="9" t="str">
        <f>IFERROR(VLOOKUP(Table35686[[#This Row],[IDDestino]],[1]Proveedores!B:O,14,0),"")</f>
        <v/>
      </c>
    </row>
    <row r="16" spans="1:28" x14ac:dyDescent="0.25">
      <c r="A16" s="15"/>
      <c r="B16" s="18"/>
      <c r="C16" s="8" t="str">
        <f>IFERROR(VLOOKUP(Table35686[[#This Row],[IDDestino]],[1]Proveedores!B:X,23,0),"")</f>
        <v/>
      </c>
      <c r="D16" s="9" t="str">
        <f>IFERROR(VLOOKUP(Table35686[[#This Row],[IDDestino]],[1]Proveedores!B:X,16,0),"")</f>
        <v/>
      </c>
      <c r="E16" s="9" t="str">
        <f>IFERROR(VLOOKUP(Table35686[[#This Row],[IDDestino]],[1]Proveedores!B:R,17,0),"")</f>
        <v/>
      </c>
      <c r="F16" s="8" t="str">
        <f>IFERROR(VLOOKUP(Table35686[[#This Row],[IDDestino]],[1]Proveedores!B:X,18,0),"")</f>
        <v/>
      </c>
      <c r="G16" s="10" t="str">
        <f>IFERROR(VLOOKUP(Table35686[[#This Row],[IDDestino]],[1]Proveedores!B:X,19,0),"")</f>
        <v/>
      </c>
      <c r="H16" s="10" t="str">
        <f>IFERROR(VLOOKUP(Table35686[[#This Row],[IDDestino]],[1]Proveedores!B:U,20,0),"")</f>
        <v/>
      </c>
      <c r="I16" s="10" t="str">
        <f>IFERROR(VLOOKUP(Table35686[[#This Row],[IDDestino]],[1]Proveedores!B:V,21,0),"")</f>
        <v/>
      </c>
      <c r="J16" s="17"/>
      <c r="K16" s="10" t="str">
        <f>IFERROR(VLOOKUP(Table35686[[#This Row],[IDDestino]],[1]Proveedores!B:V,4,0),"")</f>
        <v/>
      </c>
      <c r="L16" s="10" t="str">
        <f>IFERROR(VLOOKUP(Table35686[[#This Row],[IDDestino]],[1]Proveedores!B:W,5,0),"")</f>
        <v/>
      </c>
      <c r="M16" s="10" t="str">
        <f>IFERROR(VLOOKUP(Table35686[[#This Row],[IDDestino]],[1]Proveedores!B:W,9,0),"")</f>
        <v/>
      </c>
      <c r="N16" s="10" t="str">
        <f>IFERROR(VLOOKUP(Table35686[[#This Row],[IDDestino]],[1]Proveedores!B:W,11,0),"")</f>
        <v/>
      </c>
      <c r="O16" s="10" t="str">
        <f>IFERROR(VLOOKUP(Table35686[[#This Row],[IDDestino]],[1]Proveedores!B:W,12,0),"")</f>
        <v/>
      </c>
      <c r="P16" s="8" t="str">
        <f>IFERROR(VLOOKUP(Table35686[[#This Row],[IDDestino]],[1]Proveedores!B:W,7,0),"")</f>
        <v/>
      </c>
      <c r="Q16" s="15"/>
      <c r="R16" s="15"/>
      <c r="S16" s="10" t="str">
        <f>IFERROR(VLOOKUP(Table35686[[#This Row],[IDDestino]],[1]Proveedores!B:Y,24,0),"")</f>
        <v/>
      </c>
      <c r="T16" s="16"/>
      <c r="U16" s="10" t="str">
        <f>IFERROR(VLOOKUP(Table35686[[#This Row],[IDDestino]],[1]Proveedores!B:W,22,0),"")</f>
        <v/>
      </c>
      <c r="V16" s="12"/>
      <c r="W16" s="13"/>
      <c r="X16" s="14"/>
      <c r="Y16" s="12"/>
      <c r="Z16" s="16"/>
      <c r="AA16" s="16"/>
      <c r="AB16" s="9" t="str">
        <f>IFERROR(VLOOKUP(Table35686[[#This Row],[IDDestino]],[1]Proveedores!B:O,14,0),"")</f>
        <v/>
      </c>
    </row>
    <row r="17" spans="1:28" x14ac:dyDescent="0.25">
      <c r="A17" s="15"/>
      <c r="B17" s="18"/>
      <c r="C17" s="8" t="str">
        <f>IFERROR(VLOOKUP(Table35686[[#This Row],[IDDestino]],[1]Proveedores!B:X,23,0),"")</f>
        <v/>
      </c>
      <c r="D17" s="9" t="str">
        <f>IFERROR(VLOOKUP(Table35686[[#This Row],[IDDestino]],[1]Proveedores!B:X,16,0),"")</f>
        <v/>
      </c>
      <c r="E17" s="9" t="str">
        <f>IFERROR(VLOOKUP(Table35686[[#This Row],[IDDestino]],[1]Proveedores!B:R,17,0),"")</f>
        <v/>
      </c>
      <c r="F17" s="8" t="str">
        <f>IFERROR(VLOOKUP(Table35686[[#This Row],[IDDestino]],[1]Proveedores!B:X,18,0),"")</f>
        <v/>
      </c>
      <c r="G17" s="10" t="str">
        <f>IFERROR(VLOOKUP(Table35686[[#This Row],[IDDestino]],[1]Proveedores!B:X,19,0),"")</f>
        <v/>
      </c>
      <c r="H17" s="10" t="str">
        <f>IFERROR(VLOOKUP(Table35686[[#This Row],[IDDestino]],[1]Proveedores!B:U,20,0),"")</f>
        <v/>
      </c>
      <c r="I17" s="10" t="str">
        <f>IFERROR(VLOOKUP(Table35686[[#This Row],[IDDestino]],[1]Proveedores!B:V,21,0),"")</f>
        <v/>
      </c>
      <c r="J17" s="17"/>
      <c r="K17" s="10" t="str">
        <f>IFERROR(VLOOKUP(Table35686[[#This Row],[IDDestino]],[1]Proveedores!B:V,4,0),"")</f>
        <v/>
      </c>
      <c r="L17" s="10" t="str">
        <f>IFERROR(VLOOKUP(Table35686[[#This Row],[IDDestino]],[1]Proveedores!B:W,5,0),"")</f>
        <v/>
      </c>
      <c r="M17" s="10" t="str">
        <f>IFERROR(VLOOKUP(Table35686[[#This Row],[IDDestino]],[1]Proveedores!B:W,9,0),"")</f>
        <v/>
      </c>
      <c r="N17" s="10" t="str">
        <f>IFERROR(VLOOKUP(Table35686[[#This Row],[IDDestino]],[1]Proveedores!B:W,11,0),"")</f>
        <v/>
      </c>
      <c r="O17" s="10" t="str">
        <f>IFERROR(VLOOKUP(Table35686[[#This Row],[IDDestino]],[1]Proveedores!B:W,12,0),"")</f>
        <v/>
      </c>
      <c r="P17" s="8" t="str">
        <f>IFERROR(VLOOKUP(Table35686[[#This Row],[IDDestino]],[1]Proveedores!B:W,7,0),"")</f>
        <v/>
      </c>
      <c r="Q17" s="15"/>
      <c r="R17" s="15"/>
      <c r="S17" s="10" t="str">
        <f>IFERROR(VLOOKUP(Table35686[[#This Row],[IDDestino]],[1]Proveedores!B:Y,24,0),"")</f>
        <v/>
      </c>
      <c r="T17" s="16"/>
      <c r="U17" s="10" t="str">
        <f>IFERROR(VLOOKUP(Table35686[[#This Row],[IDDestino]],[1]Proveedores!B:W,22,0),"")</f>
        <v/>
      </c>
      <c r="V17" s="12"/>
      <c r="W17" s="13"/>
      <c r="X17" s="14"/>
      <c r="Y17" s="12"/>
      <c r="Z17" s="16"/>
      <c r="AA17" s="16"/>
      <c r="AB17" s="9" t="str">
        <f>IFERROR(VLOOKUP(Table35686[[#This Row],[IDDestino]],[1]Proveedores!B:O,14,0),"")</f>
        <v/>
      </c>
    </row>
    <row r="18" spans="1:28" x14ac:dyDescent="0.25">
      <c r="A18" s="15"/>
      <c r="B18" s="18"/>
      <c r="C18" s="8" t="str">
        <f>IFERROR(VLOOKUP(Table35686[[#This Row],[IDDestino]],[1]Proveedores!B:X,23,0),"")</f>
        <v/>
      </c>
      <c r="D18" s="9" t="str">
        <f>IFERROR(VLOOKUP(Table35686[[#This Row],[IDDestino]],[1]Proveedores!B:X,16,0),"")</f>
        <v/>
      </c>
      <c r="E18" s="9" t="str">
        <f>IFERROR(VLOOKUP(Table35686[[#This Row],[IDDestino]],[1]Proveedores!B:R,17,0),"")</f>
        <v/>
      </c>
      <c r="F18" s="8" t="str">
        <f>IFERROR(VLOOKUP(Table35686[[#This Row],[IDDestino]],[1]Proveedores!B:X,18,0),"")</f>
        <v/>
      </c>
      <c r="G18" s="10" t="str">
        <f>IFERROR(VLOOKUP(Table35686[[#This Row],[IDDestino]],[1]Proveedores!B:X,19,0),"")</f>
        <v/>
      </c>
      <c r="H18" s="10" t="str">
        <f>IFERROR(VLOOKUP(Table35686[[#This Row],[IDDestino]],[1]Proveedores!B:U,20,0),"")</f>
        <v/>
      </c>
      <c r="I18" s="10" t="str">
        <f>IFERROR(VLOOKUP(Table35686[[#This Row],[IDDestino]],[1]Proveedores!B:V,21,0),"")</f>
        <v/>
      </c>
      <c r="J18" s="17"/>
      <c r="K18" s="10" t="str">
        <f>IFERROR(VLOOKUP(Table35686[[#This Row],[IDDestino]],[1]Proveedores!B:V,4,0),"")</f>
        <v/>
      </c>
      <c r="L18" s="10" t="str">
        <f>IFERROR(VLOOKUP(Table35686[[#This Row],[IDDestino]],[1]Proveedores!B:W,5,0),"")</f>
        <v/>
      </c>
      <c r="M18" s="10" t="str">
        <f>IFERROR(VLOOKUP(Table35686[[#This Row],[IDDestino]],[1]Proveedores!B:W,9,0),"")</f>
        <v/>
      </c>
      <c r="N18" s="10" t="str">
        <f>IFERROR(VLOOKUP(Table35686[[#This Row],[IDDestino]],[1]Proveedores!B:W,11,0),"")</f>
        <v/>
      </c>
      <c r="O18" s="10" t="str">
        <f>IFERROR(VLOOKUP(Table35686[[#This Row],[IDDestino]],[1]Proveedores!B:W,12,0),"")</f>
        <v/>
      </c>
      <c r="P18" s="8" t="str">
        <f>IFERROR(VLOOKUP(Table35686[[#This Row],[IDDestino]],[1]Proveedores!B:W,7,0),"")</f>
        <v/>
      </c>
      <c r="Q18" s="15"/>
      <c r="R18" s="15"/>
      <c r="S18" s="10" t="str">
        <f>IFERROR(VLOOKUP(Table35686[[#This Row],[IDDestino]],[1]Proveedores!B:Y,24,0),"")</f>
        <v/>
      </c>
      <c r="T18" s="16"/>
      <c r="U18" s="10" t="str">
        <f>IFERROR(VLOOKUP(Table35686[[#This Row],[IDDestino]],[1]Proveedores!B:W,22,0),"")</f>
        <v/>
      </c>
      <c r="V18" s="12"/>
      <c r="W18" s="13"/>
      <c r="X18" s="14"/>
      <c r="Y18" s="12"/>
      <c r="Z18" s="16"/>
      <c r="AA18" s="16"/>
      <c r="AB18" s="9" t="str">
        <f>IFERROR(VLOOKUP(Table35686[[#This Row],[IDDestino]],[1]Proveedores!B:O,14,0),"")</f>
        <v/>
      </c>
    </row>
    <row r="19" spans="1:28" x14ac:dyDescent="0.25">
      <c r="A19" s="15"/>
      <c r="B19" s="18"/>
      <c r="C19" s="8" t="str">
        <f>IFERROR(VLOOKUP(Table35686[[#This Row],[IDDestino]],[1]Proveedores!B:X,23,0),"")</f>
        <v/>
      </c>
      <c r="D19" s="9" t="str">
        <f>IFERROR(VLOOKUP(Table35686[[#This Row],[IDDestino]],[1]Proveedores!B:X,16,0),"")</f>
        <v/>
      </c>
      <c r="E19" s="9" t="str">
        <f>IFERROR(VLOOKUP(Table35686[[#This Row],[IDDestino]],[1]Proveedores!B:R,17,0),"")</f>
        <v/>
      </c>
      <c r="F19" s="8" t="str">
        <f>IFERROR(VLOOKUP(Table35686[[#This Row],[IDDestino]],[1]Proveedores!B:X,18,0),"")</f>
        <v/>
      </c>
      <c r="G19" s="10" t="str">
        <f>IFERROR(VLOOKUP(Table35686[[#This Row],[IDDestino]],[1]Proveedores!B:X,19,0),"")</f>
        <v/>
      </c>
      <c r="H19" s="10" t="str">
        <f>IFERROR(VLOOKUP(Table35686[[#This Row],[IDDestino]],[1]Proveedores!B:U,20,0),"")</f>
        <v/>
      </c>
      <c r="I19" s="10" t="str">
        <f>IFERROR(VLOOKUP(Table35686[[#This Row],[IDDestino]],[1]Proveedores!B:V,21,0),"")</f>
        <v/>
      </c>
      <c r="J19" s="17"/>
      <c r="K19" s="10" t="str">
        <f>IFERROR(VLOOKUP(Table35686[[#This Row],[IDDestino]],[1]Proveedores!B:V,4,0),"")</f>
        <v/>
      </c>
      <c r="L19" s="10" t="str">
        <f>IFERROR(VLOOKUP(Table35686[[#This Row],[IDDestino]],[1]Proveedores!B:W,5,0),"")</f>
        <v/>
      </c>
      <c r="M19" s="10" t="str">
        <f>IFERROR(VLOOKUP(Table35686[[#This Row],[IDDestino]],[1]Proveedores!B:W,9,0),"")</f>
        <v/>
      </c>
      <c r="N19" s="10" t="str">
        <f>IFERROR(VLOOKUP(Table35686[[#This Row],[IDDestino]],[1]Proveedores!B:W,11,0),"")</f>
        <v/>
      </c>
      <c r="O19" s="10" t="str">
        <f>IFERROR(VLOOKUP(Table35686[[#This Row],[IDDestino]],[1]Proveedores!B:W,12,0),"")</f>
        <v/>
      </c>
      <c r="P19" s="8" t="str">
        <f>IFERROR(VLOOKUP(Table35686[[#This Row],[IDDestino]],[1]Proveedores!B:W,7,0),"")</f>
        <v/>
      </c>
      <c r="Q19" s="15"/>
      <c r="R19" s="15"/>
      <c r="S19" s="10" t="str">
        <f>IFERROR(VLOOKUP(Table35686[[#This Row],[IDDestino]],[1]Proveedores!B:Y,24,0),"")</f>
        <v/>
      </c>
      <c r="T19" s="16"/>
      <c r="U19" s="10" t="str">
        <f>IFERROR(VLOOKUP(Table35686[[#This Row],[IDDestino]],[1]Proveedores!B:W,22,0),"")</f>
        <v/>
      </c>
      <c r="V19" s="12"/>
      <c r="W19" s="13"/>
      <c r="X19" s="14"/>
      <c r="Y19" s="12"/>
      <c r="Z19" s="16"/>
      <c r="AA19" s="16"/>
      <c r="AB19" s="9" t="str">
        <f>IFERROR(VLOOKUP(Table35686[[#This Row],[IDDestino]],[1]Proveedores!B:O,14,0),"")</f>
        <v/>
      </c>
    </row>
    <row r="20" spans="1:28" x14ac:dyDescent="0.25">
      <c r="A20" s="15"/>
      <c r="B20" s="18"/>
      <c r="C20" s="8" t="str">
        <f>IFERROR(VLOOKUP(Table35686[[#This Row],[IDDestino]],[1]Proveedores!B:X,23,0),"")</f>
        <v/>
      </c>
      <c r="D20" s="9" t="str">
        <f>IFERROR(VLOOKUP(Table35686[[#This Row],[IDDestino]],[1]Proveedores!B:X,16,0),"")</f>
        <v/>
      </c>
      <c r="E20" s="9" t="str">
        <f>IFERROR(VLOOKUP(Table35686[[#This Row],[IDDestino]],[1]Proveedores!B:R,17,0),"")</f>
        <v/>
      </c>
      <c r="F20" s="8" t="str">
        <f>IFERROR(VLOOKUP(Table35686[[#This Row],[IDDestino]],[1]Proveedores!B:X,18,0),"")</f>
        <v/>
      </c>
      <c r="G20" s="10" t="str">
        <f>IFERROR(VLOOKUP(Table35686[[#This Row],[IDDestino]],[1]Proveedores!B:X,19,0),"")</f>
        <v/>
      </c>
      <c r="H20" s="10" t="str">
        <f>IFERROR(VLOOKUP(Table35686[[#This Row],[IDDestino]],[1]Proveedores!B:U,20,0),"")</f>
        <v/>
      </c>
      <c r="I20" s="10" t="str">
        <f>IFERROR(VLOOKUP(Table35686[[#This Row],[IDDestino]],[1]Proveedores!B:V,21,0),"")</f>
        <v/>
      </c>
      <c r="J20" s="17"/>
      <c r="K20" s="10" t="str">
        <f>IFERROR(VLOOKUP(Table35686[[#This Row],[IDDestino]],[1]Proveedores!B:V,4,0),"")</f>
        <v/>
      </c>
      <c r="L20" s="10" t="str">
        <f>IFERROR(VLOOKUP(Table35686[[#This Row],[IDDestino]],[1]Proveedores!B:W,5,0),"")</f>
        <v/>
      </c>
      <c r="M20" s="10" t="str">
        <f>IFERROR(VLOOKUP(Table35686[[#This Row],[IDDestino]],[1]Proveedores!B:W,9,0),"")</f>
        <v/>
      </c>
      <c r="N20" s="10" t="str">
        <f>IFERROR(VLOOKUP(Table35686[[#This Row],[IDDestino]],[1]Proveedores!B:W,11,0),"")</f>
        <v/>
      </c>
      <c r="O20" s="10" t="str">
        <f>IFERROR(VLOOKUP(Table35686[[#This Row],[IDDestino]],[1]Proveedores!B:W,12,0),"")</f>
        <v/>
      </c>
      <c r="P20" s="8" t="str">
        <f>IFERROR(VLOOKUP(Table35686[[#This Row],[IDDestino]],[1]Proveedores!B:W,7,0),"")</f>
        <v/>
      </c>
      <c r="Q20" s="15"/>
      <c r="R20" s="15"/>
      <c r="S20" s="10" t="str">
        <f>IFERROR(VLOOKUP(Table35686[[#This Row],[IDDestino]],[1]Proveedores!B:Y,24,0),"")</f>
        <v/>
      </c>
      <c r="T20" s="16"/>
      <c r="U20" s="10" t="str">
        <f>IFERROR(VLOOKUP(Table35686[[#This Row],[IDDestino]],[1]Proveedores!B:W,22,0),"")</f>
        <v/>
      </c>
      <c r="V20" s="12"/>
      <c r="W20" s="13"/>
      <c r="X20" s="14"/>
      <c r="Y20" s="12"/>
      <c r="Z20" s="16"/>
      <c r="AA20" s="16"/>
      <c r="AB20" s="9" t="str">
        <f>IFERROR(VLOOKUP(Table35686[[#This Row],[IDDestino]],[1]Proveedores!B:O,14,0),"")</f>
        <v/>
      </c>
    </row>
    <row r="21" spans="1:28" x14ac:dyDescent="0.25">
      <c r="A21" s="15"/>
      <c r="B21" s="18"/>
      <c r="C21" s="8" t="str">
        <f>IFERROR(VLOOKUP(Table35686[[#This Row],[IDDestino]],[1]Proveedores!B:X,23,0),"")</f>
        <v/>
      </c>
      <c r="D21" s="9" t="str">
        <f>IFERROR(VLOOKUP(Table35686[[#This Row],[IDDestino]],[1]Proveedores!B:X,16,0),"")</f>
        <v/>
      </c>
      <c r="E21" s="9" t="str">
        <f>IFERROR(VLOOKUP(Table35686[[#This Row],[IDDestino]],[1]Proveedores!B:R,17,0),"")</f>
        <v/>
      </c>
      <c r="F21" s="8" t="str">
        <f>IFERROR(VLOOKUP(Table35686[[#This Row],[IDDestino]],[1]Proveedores!B:X,18,0),"")</f>
        <v/>
      </c>
      <c r="G21" s="10" t="str">
        <f>IFERROR(VLOOKUP(Table35686[[#This Row],[IDDestino]],[1]Proveedores!B:X,19,0),"")</f>
        <v/>
      </c>
      <c r="H21" s="10" t="str">
        <f>IFERROR(VLOOKUP(Table35686[[#This Row],[IDDestino]],[1]Proveedores!B:U,20,0),"")</f>
        <v/>
      </c>
      <c r="I21" s="10" t="str">
        <f>IFERROR(VLOOKUP(Table35686[[#This Row],[IDDestino]],[1]Proveedores!B:V,21,0),"")</f>
        <v/>
      </c>
      <c r="J21" s="17"/>
      <c r="K21" s="10" t="str">
        <f>IFERROR(VLOOKUP(Table35686[[#This Row],[IDDestino]],[1]Proveedores!B:V,4,0),"")</f>
        <v/>
      </c>
      <c r="L21" s="10" t="str">
        <f>IFERROR(VLOOKUP(Table35686[[#This Row],[IDDestino]],[1]Proveedores!B:W,5,0),"")</f>
        <v/>
      </c>
      <c r="M21" s="10" t="str">
        <f>IFERROR(VLOOKUP(Table35686[[#This Row],[IDDestino]],[1]Proveedores!B:W,9,0),"")</f>
        <v/>
      </c>
      <c r="N21" s="10" t="str">
        <f>IFERROR(VLOOKUP(Table35686[[#This Row],[IDDestino]],[1]Proveedores!B:W,11,0),"")</f>
        <v/>
      </c>
      <c r="O21" s="10" t="str">
        <f>IFERROR(VLOOKUP(Table35686[[#This Row],[IDDestino]],[1]Proveedores!B:W,12,0),"")</f>
        <v/>
      </c>
      <c r="P21" s="8" t="str">
        <f>IFERROR(VLOOKUP(Table35686[[#This Row],[IDDestino]],[1]Proveedores!B:W,7,0),"")</f>
        <v/>
      </c>
      <c r="Q21" s="15"/>
      <c r="R21" s="15"/>
      <c r="S21" s="10" t="str">
        <f>IFERROR(VLOOKUP(Table35686[[#This Row],[IDDestino]],[1]Proveedores!B:Y,24,0),"")</f>
        <v/>
      </c>
      <c r="T21" s="16"/>
      <c r="U21" s="10" t="str">
        <f>IFERROR(VLOOKUP(Table35686[[#This Row],[IDDestino]],[1]Proveedores!B:W,22,0),"")</f>
        <v/>
      </c>
      <c r="V21" s="12"/>
      <c r="W21" s="13"/>
      <c r="X21" s="14"/>
      <c r="Y21" s="12"/>
      <c r="Z21" s="16"/>
      <c r="AA21" s="16"/>
      <c r="AB21" s="9" t="str">
        <f>IFERROR(VLOOKUP(Table35686[[#This Row],[IDDestino]],[1]Proveedores!B:O,14,0),"")</f>
        <v/>
      </c>
    </row>
    <row r="22" spans="1:28" x14ac:dyDescent="0.25">
      <c r="A22" s="15"/>
      <c r="B22" s="18"/>
      <c r="C22" s="8" t="str">
        <f>IFERROR(VLOOKUP(Table35686[[#This Row],[IDDestino]],[1]Proveedores!B:X,23,0),"")</f>
        <v/>
      </c>
      <c r="D22" s="9" t="str">
        <f>IFERROR(VLOOKUP(Table35686[[#This Row],[IDDestino]],[1]Proveedores!B:X,16,0),"")</f>
        <v/>
      </c>
      <c r="E22" s="9" t="str">
        <f>IFERROR(VLOOKUP(Table35686[[#This Row],[IDDestino]],[1]Proveedores!B:R,17,0),"")</f>
        <v/>
      </c>
      <c r="F22" s="8" t="str">
        <f>IFERROR(VLOOKUP(Table35686[[#This Row],[IDDestino]],[1]Proveedores!B:X,18,0),"")</f>
        <v/>
      </c>
      <c r="G22" s="10" t="str">
        <f>IFERROR(VLOOKUP(Table35686[[#This Row],[IDDestino]],[1]Proveedores!B:X,19,0),"")</f>
        <v/>
      </c>
      <c r="H22" s="10" t="str">
        <f>IFERROR(VLOOKUP(Table35686[[#This Row],[IDDestino]],[1]Proveedores!B:U,20,0),"")</f>
        <v/>
      </c>
      <c r="I22" s="10" t="str">
        <f>IFERROR(VLOOKUP(Table35686[[#This Row],[IDDestino]],[1]Proveedores!B:V,21,0),"")</f>
        <v/>
      </c>
      <c r="J22" s="17"/>
      <c r="K22" s="10" t="str">
        <f>IFERROR(VLOOKUP(Table35686[[#This Row],[IDDestino]],[1]Proveedores!B:V,4,0),"")</f>
        <v/>
      </c>
      <c r="L22" s="10" t="str">
        <f>IFERROR(VLOOKUP(Table35686[[#This Row],[IDDestino]],[1]Proveedores!B:W,5,0),"")</f>
        <v/>
      </c>
      <c r="M22" s="10" t="str">
        <f>IFERROR(VLOOKUP(Table35686[[#This Row],[IDDestino]],[1]Proveedores!B:W,9,0),"")</f>
        <v/>
      </c>
      <c r="N22" s="10" t="str">
        <f>IFERROR(VLOOKUP(Table35686[[#This Row],[IDDestino]],[1]Proveedores!B:W,11,0),"")</f>
        <v/>
      </c>
      <c r="O22" s="10" t="str">
        <f>IFERROR(VLOOKUP(Table35686[[#This Row],[IDDestino]],[1]Proveedores!B:W,12,0),"")</f>
        <v/>
      </c>
      <c r="P22" s="8" t="str">
        <f>IFERROR(VLOOKUP(Table35686[[#This Row],[IDDestino]],[1]Proveedores!B:W,7,0),"")</f>
        <v/>
      </c>
      <c r="Q22" s="15"/>
      <c r="R22" s="15"/>
      <c r="S22" s="10" t="str">
        <f>IFERROR(VLOOKUP(Table35686[[#This Row],[IDDestino]],[1]Proveedores!B:Y,24,0),"")</f>
        <v/>
      </c>
      <c r="T22" s="16"/>
      <c r="U22" s="10" t="str">
        <f>IFERROR(VLOOKUP(Table35686[[#This Row],[IDDestino]],[1]Proveedores!B:W,22,0),"")</f>
        <v/>
      </c>
      <c r="V22" s="12"/>
      <c r="W22" s="13"/>
      <c r="X22" s="14"/>
      <c r="Y22" s="12"/>
      <c r="Z22" s="16"/>
      <c r="AA22" s="16"/>
      <c r="AB22" s="9" t="str">
        <f>IFERROR(VLOOKUP(Table35686[[#This Row],[IDDestino]],[1]Proveedores!B:O,14,0),"")</f>
        <v/>
      </c>
    </row>
    <row r="23" spans="1:28" x14ac:dyDescent="0.25">
      <c r="A23" s="15"/>
      <c r="B23" s="18"/>
      <c r="C23" s="8" t="str">
        <f>IFERROR(VLOOKUP(Table35686[[#This Row],[IDDestino]],[1]Proveedores!B:X,23,0),"")</f>
        <v/>
      </c>
      <c r="D23" s="9" t="str">
        <f>IFERROR(VLOOKUP(Table35686[[#This Row],[IDDestino]],[1]Proveedores!B:X,16,0),"")</f>
        <v/>
      </c>
      <c r="E23" s="9" t="str">
        <f>IFERROR(VLOOKUP(Table35686[[#This Row],[IDDestino]],[1]Proveedores!B:R,17,0),"")</f>
        <v/>
      </c>
      <c r="F23" s="8" t="str">
        <f>IFERROR(VLOOKUP(Table35686[[#This Row],[IDDestino]],[1]Proveedores!B:X,18,0),"")</f>
        <v/>
      </c>
      <c r="G23" s="10" t="str">
        <f>IFERROR(VLOOKUP(Table35686[[#This Row],[IDDestino]],[1]Proveedores!B:X,19,0),"")</f>
        <v/>
      </c>
      <c r="H23" s="10" t="str">
        <f>IFERROR(VLOOKUP(Table35686[[#This Row],[IDDestino]],[1]Proveedores!B:U,20,0),"")</f>
        <v/>
      </c>
      <c r="I23" s="10" t="str">
        <f>IFERROR(VLOOKUP(Table35686[[#This Row],[IDDestino]],[1]Proveedores!B:V,21,0),"")</f>
        <v/>
      </c>
      <c r="J23" s="17"/>
      <c r="K23" s="10" t="str">
        <f>IFERROR(VLOOKUP(Table35686[[#This Row],[IDDestino]],[1]Proveedores!B:V,4,0),"")</f>
        <v/>
      </c>
      <c r="L23" s="10" t="str">
        <f>IFERROR(VLOOKUP(Table35686[[#This Row],[IDDestino]],[1]Proveedores!B:W,5,0),"")</f>
        <v/>
      </c>
      <c r="M23" s="10" t="str">
        <f>IFERROR(VLOOKUP(Table35686[[#This Row],[IDDestino]],[1]Proveedores!B:W,9,0),"")</f>
        <v/>
      </c>
      <c r="N23" s="10" t="str">
        <f>IFERROR(VLOOKUP(Table35686[[#This Row],[IDDestino]],[1]Proveedores!B:W,11,0),"")</f>
        <v/>
      </c>
      <c r="O23" s="10" t="str">
        <f>IFERROR(VLOOKUP(Table35686[[#This Row],[IDDestino]],[1]Proveedores!B:W,12,0),"")</f>
        <v/>
      </c>
      <c r="P23" s="8" t="str">
        <f>IFERROR(VLOOKUP(Table35686[[#This Row],[IDDestino]],[1]Proveedores!B:W,7,0),"")</f>
        <v/>
      </c>
      <c r="Q23" s="15"/>
      <c r="R23" s="15"/>
      <c r="S23" s="10" t="str">
        <f>IFERROR(VLOOKUP(Table35686[[#This Row],[IDDestino]],[1]Proveedores!B:Y,24,0),"")</f>
        <v/>
      </c>
      <c r="T23" s="16"/>
      <c r="U23" s="10" t="str">
        <f>IFERROR(VLOOKUP(Table35686[[#This Row],[IDDestino]],[1]Proveedores!B:W,22,0),"")</f>
        <v/>
      </c>
      <c r="V23" s="12"/>
      <c r="W23" s="13"/>
      <c r="X23" s="14"/>
      <c r="Y23" s="12"/>
      <c r="Z23" s="16"/>
      <c r="AA23" s="16"/>
      <c r="AB23" s="9" t="str">
        <f>IFERROR(VLOOKUP(Table35686[[#This Row],[IDDestino]],[1]Proveedores!B:O,14,0),"")</f>
        <v/>
      </c>
    </row>
    <row r="24" spans="1:28" x14ac:dyDescent="0.25">
      <c r="A24" s="15"/>
      <c r="B24" s="18"/>
      <c r="C24" s="8" t="str">
        <f>IFERROR(VLOOKUP(Table35686[[#This Row],[IDDestino]],[1]Proveedores!B:X,23,0),"")</f>
        <v/>
      </c>
      <c r="D24" s="9" t="str">
        <f>IFERROR(VLOOKUP(Table35686[[#This Row],[IDDestino]],[1]Proveedores!B:X,16,0),"")</f>
        <v/>
      </c>
      <c r="E24" s="9" t="str">
        <f>IFERROR(VLOOKUP(Table35686[[#This Row],[IDDestino]],[1]Proveedores!B:R,17,0),"")</f>
        <v/>
      </c>
      <c r="F24" s="8" t="str">
        <f>IFERROR(VLOOKUP(Table35686[[#This Row],[IDDestino]],[1]Proveedores!B:X,18,0),"")</f>
        <v/>
      </c>
      <c r="G24" s="10" t="str">
        <f>IFERROR(VLOOKUP(Table35686[[#This Row],[IDDestino]],[1]Proveedores!B:X,19,0),"")</f>
        <v/>
      </c>
      <c r="H24" s="10" t="str">
        <f>IFERROR(VLOOKUP(Table35686[[#This Row],[IDDestino]],[1]Proveedores!B:U,20,0),"")</f>
        <v/>
      </c>
      <c r="I24" s="10" t="str">
        <f>IFERROR(VLOOKUP(Table35686[[#This Row],[IDDestino]],[1]Proveedores!B:V,21,0),"")</f>
        <v/>
      </c>
      <c r="J24" s="17"/>
      <c r="K24" s="10" t="str">
        <f>IFERROR(VLOOKUP(Table35686[[#This Row],[IDDestino]],[1]Proveedores!B:V,4,0),"")</f>
        <v/>
      </c>
      <c r="L24" s="10" t="str">
        <f>IFERROR(VLOOKUP(Table35686[[#This Row],[IDDestino]],[1]Proveedores!B:W,5,0),"")</f>
        <v/>
      </c>
      <c r="M24" s="10" t="str">
        <f>IFERROR(VLOOKUP(Table35686[[#This Row],[IDDestino]],[1]Proveedores!B:W,9,0),"")</f>
        <v/>
      </c>
      <c r="N24" s="10" t="str">
        <f>IFERROR(VLOOKUP(Table35686[[#This Row],[IDDestino]],[1]Proveedores!B:W,11,0),"")</f>
        <v/>
      </c>
      <c r="O24" s="10" t="str">
        <f>IFERROR(VLOOKUP(Table35686[[#This Row],[IDDestino]],[1]Proveedores!B:W,12,0),"")</f>
        <v/>
      </c>
      <c r="P24" s="8" t="str">
        <f>IFERROR(VLOOKUP(Table35686[[#This Row],[IDDestino]],[1]Proveedores!B:W,7,0),"")</f>
        <v/>
      </c>
      <c r="Q24" s="15"/>
      <c r="R24" s="15"/>
      <c r="S24" s="10" t="str">
        <f>IFERROR(VLOOKUP(Table35686[[#This Row],[IDDestino]],[1]Proveedores!B:Y,24,0),"")</f>
        <v/>
      </c>
      <c r="T24" s="16"/>
      <c r="U24" s="10" t="str">
        <f>IFERROR(VLOOKUP(Table35686[[#This Row],[IDDestino]],[1]Proveedores!B:W,22,0),"")</f>
        <v/>
      </c>
      <c r="V24" s="12"/>
      <c r="W24" s="13"/>
      <c r="X24" s="14"/>
      <c r="Y24" s="12"/>
      <c r="Z24" s="16"/>
      <c r="AA24" s="16"/>
      <c r="AB24" s="9" t="str">
        <f>IFERROR(VLOOKUP(Table35686[[#This Row],[IDDestino]],[1]Proveedores!B:O,14,0),"")</f>
        <v/>
      </c>
    </row>
    <row r="25" spans="1:28" x14ac:dyDescent="0.25">
      <c r="A25" s="15"/>
      <c r="B25" s="18"/>
      <c r="C25" s="8" t="str">
        <f>IFERROR(VLOOKUP(Table35686[[#This Row],[IDDestino]],[1]Proveedores!B:X,23,0),"")</f>
        <v/>
      </c>
      <c r="D25" s="9" t="str">
        <f>IFERROR(VLOOKUP(Table35686[[#This Row],[IDDestino]],[1]Proveedores!B:X,16,0),"")</f>
        <v/>
      </c>
      <c r="E25" s="9" t="str">
        <f>IFERROR(VLOOKUP(Table35686[[#This Row],[IDDestino]],[1]Proveedores!B:R,17,0),"")</f>
        <v/>
      </c>
      <c r="F25" s="8" t="str">
        <f>IFERROR(VLOOKUP(Table35686[[#This Row],[IDDestino]],[1]Proveedores!B:X,18,0),"")</f>
        <v/>
      </c>
      <c r="G25" s="10" t="str">
        <f>IFERROR(VLOOKUP(Table35686[[#This Row],[IDDestino]],[1]Proveedores!B:X,19,0),"")</f>
        <v/>
      </c>
      <c r="H25" s="10" t="str">
        <f>IFERROR(VLOOKUP(Table35686[[#This Row],[IDDestino]],[1]Proveedores!B:U,20,0),"")</f>
        <v/>
      </c>
      <c r="I25" s="10" t="str">
        <f>IFERROR(VLOOKUP(Table35686[[#This Row],[IDDestino]],[1]Proveedores!B:V,21,0),"")</f>
        <v/>
      </c>
      <c r="J25" s="17"/>
      <c r="K25" s="10" t="str">
        <f>IFERROR(VLOOKUP(Table35686[[#This Row],[IDDestino]],[1]Proveedores!B:V,4,0),"")</f>
        <v/>
      </c>
      <c r="L25" s="10" t="str">
        <f>IFERROR(VLOOKUP(Table35686[[#This Row],[IDDestino]],[1]Proveedores!B:W,5,0),"")</f>
        <v/>
      </c>
      <c r="M25" s="10" t="str">
        <f>IFERROR(VLOOKUP(Table35686[[#This Row],[IDDestino]],[1]Proveedores!B:W,9,0),"")</f>
        <v/>
      </c>
      <c r="N25" s="10" t="str">
        <f>IFERROR(VLOOKUP(Table35686[[#This Row],[IDDestino]],[1]Proveedores!B:W,11,0),"")</f>
        <v/>
      </c>
      <c r="O25" s="10" t="str">
        <f>IFERROR(VLOOKUP(Table35686[[#This Row],[IDDestino]],[1]Proveedores!B:W,12,0),"")</f>
        <v/>
      </c>
      <c r="P25" s="8" t="str">
        <f>IFERROR(VLOOKUP(Table35686[[#This Row],[IDDestino]],[1]Proveedores!B:W,7,0),"")</f>
        <v/>
      </c>
      <c r="Q25" s="15"/>
      <c r="R25" s="15"/>
      <c r="S25" s="10" t="str">
        <f>IFERROR(VLOOKUP(Table35686[[#This Row],[IDDestino]],[1]Proveedores!B:Y,24,0),"")</f>
        <v/>
      </c>
      <c r="T25" s="16"/>
      <c r="U25" s="10" t="str">
        <f>IFERROR(VLOOKUP(Table35686[[#This Row],[IDDestino]],[1]Proveedores!B:W,22,0),"")</f>
        <v/>
      </c>
      <c r="V25" s="12"/>
      <c r="W25" s="13"/>
      <c r="X25" s="14"/>
      <c r="Y25" s="12"/>
      <c r="Z25" s="16"/>
      <c r="AA25" s="16"/>
      <c r="AB25" s="9" t="str">
        <f>IFERROR(VLOOKUP(Table35686[[#This Row],[IDDestino]],[1]Proveedores!B:O,14,0),"")</f>
        <v/>
      </c>
    </row>
    <row r="26" spans="1:28" x14ac:dyDescent="0.25">
      <c r="A26" s="15"/>
      <c r="B26" s="18"/>
      <c r="C26" s="8" t="str">
        <f>IFERROR(VLOOKUP(Table35686[[#This Row],[IDDestino]],[1]Proveedores!B:X,23,0),"")</f>
        <v/>
      </c>
      <c r="D26" s="9" t="str">
        <f>IFERROR(VLOOKUP(Table35686[[#This Row],[IDDestino]],[1]Proveedores!B:X,16,0),"")</f>
        <v/>
      </c>
      <c r="E26" s="9" t="str">
        <f>IFERROR(VLOOKUP(Table35686[[#This Row],[IDDestino]],[1]Proveedores!B:R,17,0),"")</f>
        <v/>
      </c>
      <c r="F26" s="8" t="str">
        <f>IFERROR(VLOOKUP(Table35686[[#This Row],[IDDestino]],[1]Proveedores!B:X,18,0),"")</f>
        <v/>
      </c>
      <c r="G26" s="10" t="str">
        <f>IFERROR(VLOOKUP(Table35686[[#This Row],[IDDestino]],[1]Proveedores!B:X,19,0),"")</f>
        <v/>
      </c>
      <c r="H26" s="10" t="str">
        <f>IFERROR(VLOOKUP(Table35686[[#This Row],[IDDestino]],[1]Proveedores!B:U,20,0),"")</f>
        <v/>
      </c>
      <c r="I26" s="10" t="str">
        <f>IFERROR(VLOOKUP(Table35686[[#This Row],[IDDestino]],[1]Proveedores!B:V,21,0),"")</f>
        <v/>
      </c>
      <c r="J26" s="17"/>
      <c r="K26" s="10" t="str">
        <f>IFERROR(VLOOKUP(Table35686[[#This Row],[IDDestino]],[1]Proveedores!B:V,4,0),"")</f>
        <v/>
      </c>
      <c r="L26" s="10" t="str">
        <f>IFERROR(VLOOKUP(Table35686[[#This Row],[IDDestino]],[1]Proveedores!B:W,5,0),"")</f>
        <v/>
      </c>
      <c r="M26" s="10" t="str">
        <f>IFERROR(VLOOKUP(Table35686[[#This Row],[IDDestino]],[1]Proveedores!B:W,9,0),"")</f>
        <v/>
      </c>
      <c r="N26" s="10" t="str">
        <f>IFERROR(VLOOKUP(Table35686[[#This Row],[IDDestino]],[1]Proveedores!B:W,11,0),"")</f>
        <v/>
      </c>
      <c r="O26" s="10" t="str">
        <f>IFERROR(VLOOKUP(Table35686[[#This Row],[IDDestino]],[1]Proveedores!B:W,12,0),"")</f>
        <v/>
      </c>
      <c r="P26" s="8" t="str">
        <f>IFERROR(VLOOKUP(Table35686[[#This Row],[IDDestino]],[1]Proveedores!B:W,7,0),"")</f>
        <v/>
      </c>
      <c r="Q26" s="15"/>
      <c r="R26" s="15"/>
      <c r="S26" s="10" t="str">
        <f>IFERROR(VLOOKUP(Table35686[[#This Row],[IDDestino]],[1]Proveedores!B:Y,24,0),"")</f>
        <v/>
      </c>
      <c r="T26" s="16"/>
      <c r="U26" s="10" t="str">
        <f>IFERROR(VLOOKUP(Table35686[[#This Row],[IDDestino]],[1]Proveedores!B:W,22,0),"")</f>
        <v/>
      </c>
      <c r="V26" s="12"/>
      <c r="W26" s="13"/>
      <c r="X26" s="14"/>
      <c r="Y26" s="12"/>
      <c r="Z26" s="16"/>
      <c r="AA26" s="16"/>
      <c r="AB26" s="9" t="str">
        <f>IFERROR(VLOOKUP(Table35686[[#This Row],[IDDestino]],[1]Proveedores!B:O,14,0),"")</f>
        <v/>
      </c>
    </row>
    <row r="27" spans="1:28" x14ac:dyDescent="0.25">
      <c r="A27" s="15"/>
      <c r="B27" s="18"/>
      <c r="C27" s="8" t="str">
        <f>IFERROR(VLOOKUP(Table35686[[#This Row],[IDDestino]],[1]Proveedores!B:X,23,0),"")</f>
        <v/>
      </c>
      <c r="D27" s="9" t="str">
        <f>IFERROR(VLOOKUP(Table35686[[#This Row],[IDDestino]],[1]Proveedores!B:X,16,0),"")</f>
        <v/>
      </c>
      <c r="E27" s="9" t="str">
        <f>IFERROR(VLOOKUP(Table35686[[#This Row],[IDDestino]],[1]Proveedores!B:R,17,0),"")</f>
        <v/>
      </c>
      <c r="F27" s="8" t="str">
        <f>IFERROR(VLOOKUP(Table35686[[#This Row],[IDDestino]],[1]Proveedores!B:X,18,0),"")</f>
        <v/>
      </c>
      <c r="G27" s="10" t="str">
        <f>IFERROR(VLOOKUP(Table35686[[#This Row],[IDDestino]],[1]Proveedores!B:X,19,0),"")</f>
        <v/>
      </c>
      <c r="H27" s="10" t="str">
        <f>IFERROR(VLOOKUP(Table35686[[#This Row],[IDDestino]],[1]Proveedores!B:U,20,0),"")</f>
        <v/>
      </c>
      <c r="I27" s="10" t="str">
        <f>IFERROR(VLOOKUP(Table35686[[#This Row],[IDDestino]],[1]Proveedores!B:V,21,0),"")</f>
        <v/>
      </c>
      <c r="J27" s="17"/>
      <c r="K27" s="10" t="str">
        <f>IFERROR(VLOOKUP(Table35686[[#This Row],[IDDestino]],[1]Proveedores!B:V,4,0),"")</f>
        <v/>
      </c>
      <c r="L27" s="10" t="str">
        <f>IFERROR(VLOOKUP(Table35686[[#This Row],[IDDestino]],[1]Proveedores!B:W,5,0),"")</f>
        <v/>
      </c>
      <c r="M27" s="10" t="str">
        <f>IFERROR(VLOOKUP(Table35686[[#This Row],[IDDestino]],[1]Proveedores!B:W,9,0),"")</f>
        <v/>
      </c>
      <c r="N27" s="10" t="str">
        <f>IFERROR(VLOOKUP(Table35686[[#This Row],[IDDestino]],[1]Proveedores!B:W,11,0),"")</f>
        <v/>
      </c>
      <c r="O27" s="10" t="str">
        <f>IFERROR(VLOOKUP(Table35686[[#This Row],[IDDestino]],[1]Proveedores!B:W,12,0),"")</f>
        <v/>
      </c>
      <c r="P27" s="8" t="str">
        <f>IFERROR(VLOOKUP(Table35686[[#This Row],[IDDestino]],[1]Proveedores!B:W,7,0),"")</f>
        <v/>
      </c>
      <c r="Q27" s="15"/>
      <c r="R27" s="15"/>
      <c r="S27" s="10" t="str">
        <f>IFERROR(VLOOKUP(Table35686[[#This Row],[IDDestino]],[1]Proveedores!B:Y,24,0),"")</f>
        <v/>
      </c>
      <c r="T27" s="16"/>
      <c r="U27" s="10" t="str">
        <f>IFERROR(VLOOKUP(Table35686[[#This Row],[IDDestino]],[1]Proveedores!B:W,22,0),"")</f>
        <v/>
      </c>
      <c r="V27" s="12"/>
      <c r="W27" s="13"/>
      <c r="X27" s="14"/>
      <c r="Y27" s="12"/>
      <c r="Z27" s="16"/>
      <c r="AA27" s="16"/>
      <c r="AB27" s="9" t="str">
        <f>IFERROR(VLOOKUP(Table35686[[#This Row],[IDDestino]],[1]Proveedores!B:O,14,0),"")</f>
        <v/>
      </c>
    </row>
    <row r="28" spans="1:28" x14ac:dyDescent="0.25">
      <c r="A28" s="15"/>
      <c r="B28" s="18"/>
      <c r="C28" s="8" t="str">
        <f>IFERROR(VLOOKUP(Table35686[[#This Row],[IDDestino]],[1]Proveedores!B:X,23,0),"")</f>
        <v/>
      </c>
      <c r="D28" s="9" t="str">
        <f>IFERROR(VLOOKUP(Table35686[[#This Row],[IDDestino]],[1]Proveedores!B:X,16,0),"")</f>
        <v/>
      </c>
      <c r="E28" s="9" t="str">
        <f>IFERROR(VLOOKUP(Table35686[[#This Row],[IDDestino]],[1]Proveedores!B:R,17,0),"")</f>
        <v/>
      </c>
      <c r="F28" s="8" t="str">
        <f>IFERROR(VLOOKUP(Table35686[[#This Row],[IDDestino]],[1]Proveedores!B:X,18,0),"")</f>
        <v/>
      </c>
      <c r="G28" s="10" t="str">
        <f>IFERROR(VLOOKUP(Table35686[[#This Row],[IDDestino]],[1]Proveedores!B:X,19,0),"")</f>
        <v/>
      </c>
      <c r="H28" s="10" t="str">
        <f>IFERROR(VLOOKUP(Table35686[[#This Row],[IDDestino]],[1]Proveedores!B:U,20,0),"")</f>
        <v/>
      </c>
      <c r="I28" s="10" t="str">
        <f>IFERROR(VLOOKUP(Table35686[[#This Row],[IDDestino]],[1]Proveedores!B:V,21,0),"")</f>
        <v/>
      </c>
      <c r="J28" s="17"/>
      <c r="K28" s="10" t="str">
        <f>IFERROR(VLOOKUP(Table35686[[#This Row],[IDDestino]],[1]Proveedores!B:V,4,0),"")</f>
        <v/>
      </c>
      <c r="L28" s="10" t="str">
        <f>IFERROR(VLOOKUP(Table35686[[#This Row],[IDDestino]],[1]Proveedores!B:W,5,0),"")</f>
        <v/>
      </c>
      <c r="M28" s="10" t="str">
        <f>IFERROR(VLOOKUP(Table35686[[#This Row],[IDDestino]],[1]Proveedores!B:W,9,0),"")</f>
        <v/>
      </c>
      <c r="N28" s="10" t="str">
        <f>IFERROR(VLOOKUP(Table35686[[#This Row],[IDDestino]],[1]Proveedores!B:W,11,0),"")</f>
        <v/>
      </c>
      <c r="O28" s="10" t="str">
        <f>IFERROR(VLOOKUP(Table35686[[#This Row],[IDDestino]],[1]Proveedores!B:W,12,0),"")</f>
        <v/>
      </c>
      <c r="P28" s="8" t="str">
        <f>IFERROR(VLOOKUP(Table35686[[#This Row],[IDDestino]],[1]Proveedores!B:W,7,0),"")</f>
        <v/>
      </c>
      <c r="Q28" s="15"/>
      <c r="R28" s="15"/>
      <c r="S28" s="10" t="str">
        <f>IFERROR(VLOOKUP(Table35686[[#This Row],[IDDestino]],[1]Proveedores!B:Y,24,0),"")</f>
        <v/>
      </c>
      <c r="T28" s="16"/>
      <c r="U28" s="10" t="str">
        <f>IFERROR(VLOOKUP(Table35686[[#This Row],[IDDestino]],[1]Proveedores!B:W,22,0),"")</f>
        <v/>
      </c>
      <c r="V28" s="12"/>
      <c r="W28" s="13"/>
      <c r="X28" s="14"/>
      <c r="Y28" s="12"/>
      <c r="Z28" s="16"/>
      <c r="AA28" s="16"/>
      <c r="AB28" s="9" t="str">
        <f>IFERROR(VLOOKUP(Table35686[[#This Row],[IDDestino]],[1]Proveedores!B:O,14,0),"")</f>
        <v/>
      </c>
    </row>
    <row r="29" spans="1:28" x14ac:dyDescent="0.25">
      <c r="A29" s="15"/>
      <c r="B29" s="18"/>
      <c r="C29" s="8" t="str">
        <f>IFERROR(VLOOKUP(Table35686[[#This Row],[IDDestino]],[1]Proveedores!B:X,23,0),"")</f>
        <v/>
      </c>
      <c r="D29" s="9" t="str">
        <f>IFERROR(VLOOKUP(Table35686[[#This Row],[IDDestino]],[1]Proveedores!B:X,16,0),"")</f>
        <v/>
      </c>
      <c r="E29" s="9" t="str">
        <f>IFERROR(VLOOKUP(Table35686[[#This Row],[IDDestino]],[1]Proveedores!B:R,17,0),"")</f>
        <v/>
      </c>
      <c r="F29" s="8" t="str">
        <f>IFERROR(VLOOKUP(Table35686[[#This Row],[IDDestino]],[1]Proveedores!B:X,18,0),"")</f>
        <v/>
      </c>
      <c r="G29" s="10" t="str">
        <f>IFERROR(VLOOKUP(Table35686[[#This Row],[IDDestino]],[1]Proveedores!B:X,19,0),"")</f>
        <v/>
      </c>
      <c r="H29" s="10" t="str">
        <f>IFERROR(VLOOKUP(Table35686[[#This Row],[IDDestino]],[1]Proveedores!B:U,20,0),"")</f>
        <v/>
      </c>
      <c r="I29" s="10" t="str">
        <f>IFERROR(VLOOKUP(Table35686[[#This Row],[IDDestino]],[1]Proveedores!B:V,21,0),"")</f>
        <v/>
      </c>
      <c r="J29" s="17"/>
      <c r="K29" s="10" t="str">
        <f>IFERROR(VLOOKUP(Table35686[[#This Row],[IDDestino]],[1]Proveedores!B:V,4,0),"")</f>
        <v/>
      </c>
      <c r="L29" s="10" t="str">
        <f>IFERROR(VLOOKUP(Table35686[[#This Row],[IDDestino]],[1]Proveedores!B:W,5,0),"")</f>
        <v/>
      </c>
      <c r="M29" s="10" t="str">
        <f>IFERROR(VLOOKUP(Table35686[[#This Row],[IDDestino]],[1]Proveedores!B:W,9,0),"")</f>
        <v/>
      </c>
      <c r="N29" s="10" t="str">
        <f>IFERROR(VLOOKUP(Table35686[[#This Row],[IDDestino]],[1]Proveedores!B:W,11,0),"")</f>
        <v/>
      </c>
      <c r="O29" s="10" t="str">
        <f>IFERROR(VLOOKUP(Table35686[[#This Row],[IDDestino]],[1]Proveedores!B:W,12,0),"")</f>
        <v/>
      </c>
      <c r="P29" s="8" t="str">
        <f>IFERROR(VLOOKUP(Table35686[[#This Row],[IDDestino]],[1]Proveedores!B:W,7,0),"")</f>
        <v/>
      </c>
      <c r="Q29" s="15"/>
      <c r="R29" s="15"/>
      <c r="S29" s="10" t="str">
        <f>IFERROR(VLOOKUP(Table35686[[#This Row],[IDDestino]],[1]Proveedores!B:Y,24,0),"")</f>
        <v/>
      </c>
      <c r="T29" s="16"/>
      <c r="U29" s="10" t="str">
        <f>IFERROR(VLOOKUP(Table35686[[#This Row],[IDDestino]],[1]Proveedores!B:W,22,0),"")</f>
        <v/>
      </c>
      <c r="V29" s="12"/>
      <c r="W29" s="13"/>
      <c r="X29" s="14"/>
      <c r="Y29" s="12"/>
      <c r="Z29" s="16"/>
      <c r="AA29" s="16"/>
      <c r="AB29" s="9" t="str">
        <f>IFERROR(VLOOKUP(Table35686[[#This Row],[IDDestino]],[1]Proveedores!B:O,14,0),"")</f>
        <v/>
      </c>
    </row>
    <row r="30" spans="1:28" x14ac:dyDescent="0.25">
      <c r="A30" s="15"/>
      <c r="B30" s="18"/>
      <c r="C30" s="8" t="str">
        <f>IFERROR(VLOOKUP(Table35686[[#This Row],[IDDestino]],[1]Proveedores!B:X,23,0),"")</f>
        <v/>
      </c>
      <c r="D30" s="9" t="str">
        <f>IFERROR(VLOOKUP(Table35686[[#This Row],[IDDestino]],[1]Proveedores!B:X,16,0),"")</f>
        <v/>
      </c>
      <c r="E30" s="9" t="str">
        <f>IFERROR(VLOOKUP(Table35686[[#This Row],[IDDestino]],[1]Proveedores!B:R,17,0),"")</f>
        <v/>
      </c>
      <c r="F30" s="8" t="str">
        <f>IFERROR(VLOOKUP(Table35686[[#This Row],[IDDestino]],[1]Proveedores!B:X,18,0),"")</f>
        <v/>
      </c>
      <c r="G30" s="10" t="str">
        <f>IFERROR(VLOOKUP(Table35686[[#This Row],[IDDestino]],[1]Proveedores!B:X,19,0),"")</f>
        <v/>
      </c>
      <c r="H30" s="10" t="str">
        <f>IFERROR(VLOOKUP(Table35686[[#This Row],[IDDestino]],[1]Proveedores!B:U,20,0),"")</f>
        <v/>
      </c>
      <c r="I30" s="10" t="str">
        <f>IFERROR(VLOOKUP(Table35686[[#This Row],[IDDestino]],[1]Proveedores!B:V,21,0),"")</f>
        <v/>
      </c>
      <c r="J30" s="17"/>
      <c r="K30" s="10" t="str">
        <f>IFERROR(VLOOKUP(Table35686[[#This Row],[IDDestino]],[1]Proveedores!B:V,4,0),"")</f>
        <v/>
      </c>
      <c r="L30" s="10" t="str">
        <f>IFERROR(VLOOKUP(Table35686[[#This Row],[IDDestino]],[1]Proveedores!B:W,5,0),"")</f>
        <v/>
      </c>
      <c r="M30" s="10" t="str">
        <f>IFERROR(VLOOKUP(Table35686[[#This Row],[IDDestino]],[1]Proveedores!B:W,9,0),"")</f>
        <v/>
      </c>
      <c r="N30" s="10" t="str">
        <f>IFERROR(VLOOKUP(Table35686[[#This Row],[IDDestino]],[1]Proveedores!B:W,11,0),"")</f>
        <v/>
      </c>
      <c r="O30" s="10" t="str">
        <f>IFERROR(VLOOKUP(Table35686[[#This Row],[IDDestino]],[1]Proveedores!B:W,12,0),"")</f>
        <v/>
      </c>
      <c r="P30" s="8" t="str">
        <f>IFERROR(VLOOKUP(Table35686[[#This Row],[IDDestino]],[1]Proveedores!B:W,7,0),"")</f>
        <v/>
      </c>
      <c r="Q30" s="15"/>
      <c r="R30" s="15"/>
      <c r="S30" s="10" t="str">
        <f>IFERROR(VLOOKUP(Table35686[[#This Row],[IDDestino]],[1]Proveedores!B:Y,24,0),"")</f>
        <v/>
      </c>
      <c r="T30" s="16"/>
      <c r="U30" s="10" t="str">
        <f>IFERROR(VLOOKUP(Table35686[[#This Row],[IDDestino]],[1]Proveedores!B:W,22,0),"")</f>
        <v/>
      </c>
      <c r="V30" s="12"/>
      <c r="W30" s="13"/>
      <c r="X30" s="14"/>
      <c r="Y30" s="12"/>
      <c r="Z30" s="16"/>
      <c r="AA30" s="16"/>
      <c r="AB30" s="9" t="str">
        <f>IFERROR(VLOOKUP(Table35686[[#This Row],[IDDestino]],[1]Proveedores!B:O,14,0),"")</f>
        <v/>
      </c>
    </row>
    <row r="31" spans="1:28" x14ac:dyDescent="0.25">
      <c r="A31" s="15"/>
      <c r="B31" s="18"/>
      <c r="C31" s="8" t="str">
        <f>IFERROR(VLOOKUP(Table35686[[#This Row],[IDDestino]],[1]Proveedores!B:X,23,0),"")</f>
        <v/>
      </c>
      <c r="D31" s="9" t="str">
        <f>IFERROR(VLOOKUP(Table35686[[#This Row],[IDDestino]],[1]Proveedores!B:X,16,0),"")</f>
        <v/>
      </c>
      <c r="E31" s="9" t="str">
        <f>IFERROR(VLOOKUP(Table35686[[#This Row],[IDDestino]],[1]Proveedores!B:R,17,0),"")</f>
        <v/>
      </c>
      <c r="F31" s="8" t="str">
        <f>IFERROR(VLOOKUP(Table35686[[#This Row],[IDDestino]],[1]Proveedores!B:X,18,0),"")</f>
        <v/>
      </c>
      <c r="G31" s="10" t="str">
        <f>IFERROR(VLOOKUP(Table35686[[#This Row],[IDDestino]],[1]Proveedores!B:X,19,0),"")</f>
        <v/>
      </c>
      <c r="H31" s="10" t="str">
        <f>IFERROR(VLOOKUP(Table35686[[#This Row],[IDDestino]],[1]Proveedores!B:U,20,0),"")</f>
        <v/>
      </c>
      <c r="I31" s="10" t="str">
        <f>IFERROR(VLOOKUP(Table35686[[#This Row],[IDDestino]],[1]Proveedores!B:V,21,0),"")</f>
        <v/>
      </c>
      <c r="J31" s="17"/>
      <c r="K31" s="10" t="str">
        <f>IFERROR(VLOOKUP(Table35686[[#This Row],[IDDestino]],[1]Proveedores!B:V,4,0),"")</f>
        <v/>
      </c>
      <c r="L31" s="10" t="str">
        <f>IFERROR(VLOOKUP(Table35686[[#This Row],[IDDestino]],[1]Proveedores!B:W,5,0),"")</f>
        <v/>
      </c>
      <c r="M31" s="10" t="str">
        <f>IFERROR(VLOOKUP(Table35686[[#This Row],[IDDestino]],[1]Proveedores!B:W,9,0),"")</f>
        <v/>
      </c>
      <c r="N31" s="10" t="str">
        <f>IFERROR(VLOOKUP(Table35686[[#This Row],[IDDestino]],[1]Proveedores!B:W,11,0),"")</f>
        <v/>
      </c>
      <c r="O31" s="10" t="str">
        <f>IFERROR(VLOOKUP(Table35686[[#This Row],[IDDestino]],[1]Proveedores!B:W,12,0),"")</f>
        <v/>
      </c>
      <c r="P31" s="8" t="str">
        <f>IFERROR(VLOOKUP(Table35686[[#This Row],[IDDestino]],[1]Proveedores!B:W,7,0),"")</f>
        <v/>
      </c>
      <c r="Q31" s="15"/>
      <c r="R31" s="15"/>
      <c r="S31" s="10" t="str">
        <f>IFERROR(VLOOKUP(Table35686[[#This Row],[IDDestino]],[1]Proveedores!B:Y,24,0),"")</f>
        <v/>
      </c>
      <c r="T31" s="16"/>
      <c r="U31" s="10" t="str">
        <f>IFERROR(VLOOKUP(Table35686[[#This Row],[IDDestino]],[1]Proveedores!B:W,22,0),"")</f>
        <v/>
      </c>
      <c r="V31" s="12"/>
      <c r="W31" s="13"/>
      <c r="X31" s="14"/>
      <c r="Y31" s="12"/>
      <c r="Z31" s="16"/>
      <c r="AA31" s="16"/>
      <c r="AB31" s="9" t="str">
        <f>IFERROR(VLOOKUP(Table35686[[#This Row],[IDDestino]],[1]Proveedores!B:O,14,0),"")</f>
        <v/>
      </c>
    </row>
    <row r="32" spans="1:28" x14ac:dyDescent="0.25">
      <c r="A32" s="15"/>
      <c r="B32" s="18"/>
      <c r="C32" s="8" t="str">
        <f>IFERROR(VLOOKUP(Table35686[[#This Row],[IDDestino]],[1]Proveedores!B:X,23,0),"")</f>
        <v/>
      </c>
      <c r="D32" s="9" t="str">
        <f>IFERROR(VLOOKUP(Table35686[[#This Row],[IDDestino]],[1]Proveedores!B:X,16,0),"")</f>
        <v/>
      </c>
      <c r="E32" s="9" t="str">
        <f>IFERROR(VLOOKUP(Table35686[[#This Row],[IDDestino]],[1]Proveedores!B:R,17,0),"")</f>
        <v/>
      </c>
      <c r="F32" s="8" t="str">
        <f>IFERROR(VLOOKUP(Table35686[[#This Row],[IDDestino]],[1]Proveedores!B:X,18,0),"")</f>
        <v/>
      </c>
      <c r="G32" s="10" t="str">
        <f>IFERROR(VLOOKUP(Table35686[[#This Row],[IDDestino]],[1]Proveedores!B:X,19,0),"")</f>
        <v/>
      </c>
      <c r="H32" s="10" t="str">
        <f>IFERROR(VLOOKUP(Table35686[[#This Row],[IDDestino]],[1]Proveedores!B:U,20,0),"")</f>
        <v/>
      </c>
      <c r="I32" s="10" t="str">
        <f>IFERROR(VLOOKUP(Table35686[[#This Row],[IDDestino]],[1]Proveedores!B:V,21,0),"")</f>
        <v/>
      </c>
      <c r="J32" s="17"/>
      <c r="K32" s="10" t="str">
        <f>IFERROR(VLOOKUP(Table35686[[#This Row],[IDDestino]],[1]Proveedores!B:V,4,0),"")</f>
        <v/>
      </c>
      <c r="L32" s="10" t="str">
        <f>IFERROR(VLOOKUP(Table35686[[#This Row],[IDDestino]],[1]Proveedores!B:W,5,0),"")</f>
        <v/>
      </c>
      <c r="M32" s="10" t="str">
        <f>IFERROR(VLOOKUP(Table35686[[#This Row],[IDDestino]],[1]Proveedores!B:W,9,0),"")</f>
        <v/>
      </c>
      <c r="N32" s="10" t="str">
        <f>IFERROR(VLOOKUP(Table35686[[#This Row],[IDDestino]],[1]Proveedores!B:W,11,0),"")</f>
        <v/>
      </c>
      <c r="O32" s="10" t="str">
        <f>IFERROR(VLOOKUP(Table35686[[#This Row],[IDDestino]],[1]Proveedores!B:W,12,0),"")</f>
        <v/>
      </c>
      <c r="P32" s="8" t="str">
        <f>IFERROR(VLOOKUP(Table35686[[#This Row],[IDDestino]],[1]Proveedores!B:W,7,0),"")</f>
        <v/>
      </c>
      <c r="Q32" s="15"/>
      <c r="R32" s="15"/>
      <c r="S32" s="10" t="str">
        <f>IFERROR(VLOOKUP(Table35686[[#This Row],[IDDestino]],[1]Proveedores!B:Y,24,0),"")</f>
        <v/>
      </c>
      <c r="T32" s="16"/>
      <c r="U32" s="10" t="str">
        <f>IFERROR(VLOOKUP(Table35686[[#This Row],[IDDestino]],[1]Proveedores!B:W,22,0),"")</f>
        <v/>
      </c>
      <c r="V32" s="12"/>
      <c r="W32" s="13"/>
      <c r="X32" s="14"/>
      <c r="Y32" s="12"/>
      <c r="Z32" s="16"/>
      <c r="AA32" s="16"/>
      <c r="AB32" s="9" t="str">
        <f>IFERROR(VLOOKUP(Table35686[[#This Row],[IDDestino]],[1]Proveedores!B:O,14,0),"")</f>
        <v/>
      </c>
    </row>
    <row r="33" spans="1:28" x14ac:dyDescent="0.25">
      <c r="A33" s="15"/>
      <c r="B33" s="18"/>
      <c r="C33" s="8" t="str">
        <f>IFERROR(VLOOKUP(Table35686[[#This Row],[IDDestino]],[1]Proveedores!B:X,23,0),"")</f>
        <v/>
      </c>
      <c r="D33" s="9" t="str">
        <f>IFERROR(VLOOKUP(Table35686[[#This Row],[IDDestino]],[1]Proveedores!B:X,16,0),"")</f>
        <v/>
      </c>
      <c r="E33" s="9" t="str">
        <f>IFERROR(VLOOKUP(Table35686[[#This Row],[IDDestino]],[1]Proveedores!B:R,17,0),"")</f>
        <v/>
      </c>
      <c r="F33" s="8" t="str">
        <f>IFERROR(VLOOKUP(Table35686[[#This Row],[IDDestino]],[1]Proveedores!B:X,18,0),"")</f>
        <v/>
      </c>
      <c r="G33" s="10" t="str">
        <f>IFERROR(VLOOKUP(Table35686[[#This Row],[IDDestino]],[1]Proveedores!B:X,19,0),"")</f>
        <v/>
      </c>
      <c r="H33" s="10" t="str">
        <f>IFERROR(VLOOKUP(Table35686[[#This Row],[IDDestino]],[1]Proveedores!B:U,20,0),"")</f>
        <v/>
      </c>
      <c r="I33" s="10" t="str">
        <f>IFERROR(VLOOKUP(Table35686[[#This Row],[IDDestino]],[1]Proveedores!B:V,21,0),"")</f>
        <v/>
      </c>
      <c r="J33" s="17"/>
      <c r="K33" s="10" t="str">
        <f>IFERROR(VLOOKUP(Table35686[[#This Row],[IDDestino]],[1]Proveedores!B:V,4,0),"")</f>
        <v/>
      </c>
      <c r="L33" s="10" t="str">
        <f>IFERROR(VLOOKUP(Table35686[[#This Row],[IDDestino]],[1]Proveedores!B:W,5,0),"")</f>
        <v/>
      </c>
      <c r="M33" s="10" t="str">
        <f>IFERROR(VLOOKUP(Table35686[[#This Row],[IDDestino]],[1]Proveedores!B:W,9,0),"")</f>
        <v/>
      </c>
      <c r="N33" s="10" t="str">
        <f>IFERROR(VLOOKUP(Table35686[[#This Row],[IDDestino]],[1]Proveedores!B:W,11,0),"")</f>
        <v/>
      </c>
      <c r="O33" s="10" t="str">
        <f>IFERROR(VLOOKUP(Table35686[[#This Row],[IDDestino]],[1]Proveedores!B:W,12,0),"")</f>
        <v/>
      </c>
      <c r="P33" s="8" t="str">
        <f>IFERROR(VLOOKUP(Table35686[[#This Row],[IDDestino]],[1]Proveedores!B:W,7,0),"")</f>
        <v/>
      </c>
      <c r="Q33" s="15"/>
      <c r="R33" s="15"/>
      <c r="S33" s="10" t="str">
        <f>IFERROR(VLOOKUP(Table35686[[#This Row],[IDDestino]],[1]Proveedores!B:Y,24,0),"")</f>
        <v/>
      </c>
      <c r="T33" s="16"/>
      <c r="U33" s="10" t="str">
        <f>IFERROR(VLOOKUP(Table35686[[#This Row],[IDDestino]],[1]Proveedores!B:W,22,0),"")</f>
        <v/>
      </c>
      <c r="V33" s="12"/>
      <c r="W33" s="13"/>
      <c r="X33" s="14"/>
      <c r="Y33" s="12"/>
      <c r="Z33" s="16"/>
      <c r="AA33" s="16"/>
      <c r="AB33" s="9" t="str">
        <f>IFERROR(VLOOKUP(Table35686[[#This Row],[IDDestino]],[1]Proveedores!B:O,14,0),"")</f>
        <v/>
      </c>
    </row>
    <row r="34" spans="1:28" x14ac:dyDescent="0.25">
      <c r="A34" s="15"/>
      <c r="B34" s="18"/>
      <c r="C34" s="8" t="str">
        <f>IFERROR(VLOOKUP(Table35686[[#This Row],[IDDestino]],[1]Proveedores!B:X,23,0),"")</f>
        <v/>
      </c>
      <c r="D34" s="9" t="str">
        <f>IFERROR(VLOOKUP(Table35686[[#This Row],[IDDestino]],[1]Proveedores!B:X,16,0),"")</f>
        <v/>
      </c>
      <c r="E34" s="9" t="str">
        <f>IFERROR(VLOOKUP(Table35686[[#This Row],[IDDestino]],[1]Proveedores!B:R,17,0),"")</f>
        <v/>
      </c>
      <c r="F34" s="8" t="str">
        <f>IFERROR(VLOOKUP(Table35686[[#This Row],[IDDestino]],[1]Proveedores!B:X,18,0),"")</f>
        <v/>
      </c>
      <c r="G34" s="10" t="str">
        <f>IFERROR(VLOOKUP(Table35686[[#This Row],[IDDestino]],[1]Proveedores!B:X,19,0),"")</f>
        <v/>
      </c>
      <c r="H34" s="10" t="str">
        <f>IFERROR(VLOOKUP(Table35686[[#This Row],[IDDestino]],[1]Proveedores!B:U,20,0),"")</f>
        <v/>
      </c>
      <c r="I34" s="10" t="str">
        <f>IFERROR(VLOOKUP(Table35686[[#This Row],[IDDestino]],[1]Proveedores!B:V,21,0),"")</f>
        <v/>
      </c>
      <c r="J34" s="17"/>
      <c r="K34" s="10" t="str">
        <f>IFERROR(VLOOKUP(Table35686[[#This Row],[IDDestino]],[1]Proveedores!B:V,4,0),"")</f>
        <v/>
      </c>
      <c r="L34" s="10" t="str">
        <f>IFERROR(VLOOKUP(Table35686[[#This Row],[IDDestino]],[1]Proveedores!B:W,5,0),"")</f>
        <v/>
      </c>
      <c r="M34" s="10" t="str">
        <f>IFERROR(VLOOKUP(Table35686[[#This Row],[IDDestino]],[1]Proveedores!B:W,9,0),"")</f>
        <v/>
      </c>
      <c r="N34" s="10" t="str">
        <f>IFERROR(VLOOKUP(Table35686[[#This Row],[IDDestino]],[1]Proveedores!B:W,11,0),"")</f>
        <v/>
      </c>
      <c r="O34" s="10" t="str">
        <f>IFERROR(VLOOKUP(Table35686[[#This Row],[IDDestino]],[1]Proveedores!B:W,12,0),"")</f>
        <v/>
      </c>
      <c r="P34" s="8" t="str">
        <f>IFERROR(VLOOKUP(Table35686[[#This Row],[IDDestino]],[1]Proveedores!B:W,7,0),"")</f>
        <v/>
      </c>
      <c r="Q34" s="15"/>
      <c r="R34" s="15"/>
      <c r="S34" s="10" t="str">
        <f>IFERROR(VLOOKUP(Table35686[[#This Row],[IDDestino]],[1]Proveedores!B:Y,24,0),"")</f>
        <v/>
      </c>
      <c r="T34" s="16"/>
      <c r="U34" s="10" t="str">
        <f>IFERROR(VLOOKUP(Table35686[[#This Row],[IDDestino]],[1]Proveedores!B:W,22,0),"")</f>
        <v/>
      </c>
      <c r="V34" s="12"/>
      <c r="W34" s="13"/>
      <c r="X34" s="14"/>
      <c r="Y34" s="12"/>
      <c r="Z34" s="16"/>
      <c r="AA34" s="16"/>
      <c r="AB34" s="9" t="str">
        <f>IFERROR(VLOOKUP(Table35686[[#This Row],[IDDestino]],[1]Proveedores!B:O,14,0),"")</f>
        <v/>
      </c>
    </row>
    <row r="35" spans="1:28" x14ac:dyDescent="0.25">
      <c r="A35" s="15"/>
      <c r="B35" s="18"/>
      <c r="C35" s="8" t="str">
        <f>IFERROR(VLOOKUP(Table35686[[#This Row],[IDDestino]],[1]Proveedores!B:X,23,0),"")</f>
        <v/>
      </c>
      <c r="D35" s="9" t="str">
        <f>IFERROR(VLOOKUP(Table35686[[#This Row],[IDDestino]],[1]Proveedores!B:X,16,0),"")</f>
        <v/>
      </c>
      <c r="E35" s="9" t="str">
        <f>IFERROR(VLOOKUP(Table35686[[#This Row],[IDDestino]],[1]Proveedores!B:R,17,0),"")</f>
        <v/>
      </c>
      <c r="F35" s="8" t="str">
        <f>IFERROR(VLOOKUP(Table35686[[#This Row],[IDDestino]],[1]Proveedores!B:X,18,0),"")</f>
        <v/>
      </c>
      <c r="G35" s="10" t="str">
        <f>IFERROR(VLOOKUP(Table35686[[#This Row],[IDDestino]],[1]Proveedores!B:X,19,0),"")</f>
        <v/>
      </c>
      <c r="H35" s="10" t="str">
        <f>IFERROR(VLOOKUP(Table35686[[#This Row],[IDDestino]],[1]Proveedores!B:U,20,0),"")</f>
        <v/>
      </c>
      <c r="I35" s="10" t="str">
        <f>IFERROR(VLOOKUP(Table35686[[#This Row],[IDDestino]],[1]Proveedores!B:V,21,0),"")</f>
        <v/>
      </c>
      <c r="J35" s="17"/>
      <c r="K35" s="10" t="str">
        <f>IFERROR(VLOOKUP(Table35686[[#This Row],[IDDestino]],[1]Proveedores!B:V,4,0),"")</f>
        <v/>
      </c>
      <c r="L35" s="10" t="str">
        <f>IFERROR(VLOOKUP(Table35686[[#This Row],[IDDestino]],[1]Proveedores!B:W,5,0),"")</f>
        <v/>
      </c>
      <c r="M35" s="10" t="str">
        <f>IFERROR(VLOOKUP(Table35686[[#This Row],[IDDestino]],[1]Proveedores!B:W,9,0),"")</f>
        <v/>
      </c>
      <c r="N35" s="10" t="str">
        <f>IFERROR(VLOOKUP(Table35686[[#This Row],[IDDestino]],[1]Proveedores!B:W,11,0),"")</f>
        <v/>
      </c>
      <c r="O35" s="10" t="str">
        <f>IFERROR(VLOOKUP(Table35686[[#This Row],[IDDestino]],[1]Proveedores!B:W,12,0),"")</f>
        <v/>
      </c>
      <c r="P35" s="8" t="str">
        <f>IFERROR(VLOOKUP(Table35686[[#This Row],[IDDestino]],[1]Proveedores!B:W,7,0),"")</f>
        <v/>
      </c>
      <c r="Q35" s="15"/>
      <c r="R35" s="15"/>
      <c r="S35" s="10" t="str">
        <f>IFERROR(VLOOKUP(Table35686[[#This Row],[IDDestino]],[1]Proveedores!B:Y,24,0),"")</f>
        <v/>
      </c>
      <c r="T35" s="16"/>
      <c r="U35" s="10" t="str">
        <f>IFERROR(VLOOKUP(Table35686[[#This Row],[IDDestino]],[1]Proveedores!B:W,22,0),"")</f>
        <v/>
      </c>
      <c r="V35" s="12"/>
      <c r="W35" s="13"/>
      <c r="X35" s="14"/>
      <c r="Y35" s="12"/>
      <c r="Z35" s="16"/>
      <c r="AA35" s="16"/>
      <c r="AB35" s="9" t="str">
        <f>IFERROR(VLOOKUP(Table35686[[#This Row],[IDDestino]],[1]Proveedores!B:O,14,0),"")</f>
        <v/>
      </c>
    </row>
    <row r="36" spans="1:28" x14ac:dyDescent="0.25">
      <c r="A36" s="15"/>
      <c r="B36" s="18"/>
      <c r="C36" s="8" t="str">
        <f>IFERROR(VLOOKUP(Table35686[[#This Row],[IDDestino]],[1]Proveedores!B:X,23,0),"")</f>
        <v/>
      </c>
      <c r="D36" s="9" t="str">
        <f>IFERROR(VLOOKUP(Table35686[[#This Row],[IDDestino]],[1]Proveedores!B:X,16,0),"")</f>
        <v/>
      </c>
      <c r="E36" s="9" t="str">
        <f>IFERROR(VLOOKUP(Table35686[[#This Row],[IDDestino]],[1]Proveedores!B:R,17,0),"")</f>
        <v/>
      </c>
      <c r="F36" s="8" t="str">
        <f>IFERROR(VLOOKUP(Table35686[[#This Row],[IDDestino]],[1]Proveedores!B:X,18,0),"")</f>
        <v/>
      </c>
      <c r="G36" s="10" t="str">
        <f>IFERROR(VLOOKUP(Table35686[[#This Row],[IDDestino]],[1]Proveedores!B:X,19,0),"")</f>
        <v/>
      </c>
      <c r="H36" s="10" t="str">
        <f>IFERROR(VLOOKUP(Table35686[[#This Row],[IDDestino]],[1]Proveedores!B:U,20,0),"")</f>
        <v/>
      </c>
      <c r="I36" s="10" t="str">
        <f>IFERROR(VLOOKUP(Table35686[[#This Row],[IDDestino]],[1]Proveedores!B:V,21,0),"")</f>
        <v/>
      </c>
      <c r="J36" s="17"/>
      <c r="K36" s="10" t="str">
        <f>IFERROR(VLOOKUP(Table35686[[#This Row],[IDDestino]],[1]Proveedores!B:V,4,0),"")</f>
        <v/>
      </c>
      <c r="L36" s="10" t="str">
        <f>IFERROR(VLOOKUP(Table35686[[#This Row],[IDDestino]],[1]Proveedores!B:W,5,0),"")</f>
        <v/>
      </c>
      <c r="M36" s="10" t="str">
        <f>IFERROR(VLOOKUP(Table35686[[#This Row],[IDDestino]],[1]Proveedores!B:W,9,0),"")</f>
        <v/>
      </c>
      <c r="N36" s="10" t="str">
        <f>IFERROR(VLOOKUP(Table35686[[#This Row],[IDDestino]],[1]Proveedores!B:W,11,0),"")</f>
        <v/>
      </c>
      <c r="O36" s="10" t="str">
        <f>IFERROR(VLOOKUP(Table35686[[#This Row],[IDDestino]],[1]Proveedores!B:W,12,0),"")</f>
        <v/>
      </c>
      <c r="P36" s="8" t="str">
        <f>IFERROR(VLOOKUP(Table35686[[#This Row],[IDDestino]],[1]Proveedores!B:W,7,0),"")</f>
        <v/>
      </c>
      <c r="Q36" s="15"/>
      <c r="R36" s="15"/>
      <c r="S36" s="10" t="str">
        <f>IFERROR(VLOOKUP(Table35686[[#This Row],[IDDestino]],[1]Proveedores!B:Y,24,0),"")</f>
        <v/>
      </c>
      <c r="T36" s="16"/>
      <c r="U36" s="10" t="str">
        <f>IFERROR(VLOOKUP(Table35686[[#This Row],[IDDestino]],[1]Proveedores!B:W,22,0),"")</f>
        <v/>
      </c>
      <c r="V36" s="12"/>
      <c r="W36" s="13"/>
      <c r="X36" s="14"/>
      <c r="Y36" s="12"/>
      <c r="Z36" s="16"/>
      <c r="AA36" s="16"/>
      <c r="AB36" s="9" t="str">
        <f>IFERROR(VLOOKUP(Table35686[[#This Row],[IDDestino]],[1]Proveedores!B:O,14,0),"")</f>
        <v/>
      </c>
    </row>
    <row r="37" spans="1:28" x14ac:dyDescent="0.25">
      <c r="A37" s="15"/>
      <c r="B37" s="18"/>
      <c r="C37" s="8" t="str">
        <f>IFERROR(VLOOKUP(Table35686[[#This Row],[IDDestino]],[1]Proveedores!B:X,23,0),"")</f>
        <v/>
      </c>
      <c r="D37" s="9" t="str">
        <f>IFERROR(VLOOKUP(Table35686[[#This Row],[IDDestino]],[1]Proveedores!B:X,16,0),"")</f>
        <v/>
      </c>
      <c r="E37" s="9" t="str">
        <f>IFERROR(VLOOKUP(Table35686[[#This Row],[IDDestino]],[1]Proveedores!B:R,17,0),"")</f>
        <v/>
      </c>
      <c r="F37" s="8" t="str">
        <f>IFERROR(VLOOKUP(Table35686[[#This Row],[IDDestino]],[1]Proveedores!B:X,18,0),"")</f>
        <v/>
      </c>
      <c r="G37" s="10" t="str">
        <f>IFERROR(VLOOKUP(Table35686[[#This Row],[IDDestino]],[1]Proveedores!B:X,19,0),"")</f>
        <v/>
      </c>
      <c r="H37" s="10" t="str">
        <f>IFERROR(VLOOKUP(Table35686[[#This Row],[IDDestino]],[1]Proveedores!B:U,20,0),"")</f>
        <v/>
      </c>
      <c r="I37" s="10" t="str">
        <f>IFERROR(VLOOKUP(Table35686[[#This Row],[IDDestino]],[1]Proveedores!B:V,21,0),"")</f>
        <v/>
      </c>
      <c r="J37" s="17"/>
      <c r="K37" s="10" t="str">
        <f>IFERROR(VLOOKUP(Table35686[[#This Row],[IDDestino]],[1]Proveedores!B:V,4,0),"")</f>
        <v/>
      </c>
      <c r="L37" s="10" t="str">
        <f>IFERROR(VLOOKUP(Table35686[[#This Row],[IDDestino]],[1]Proveedores!B:W,5,0),"")</f>
        <v/>
      </c>
      <c r="M37" s="10" t="str">
        <f>IFERROR(VLOOKUP(Table35686[[#This Row],[IDDestino]],[1]Proveedores!B:W,9,0),"")</f>
        <v/>
      </c>
      <c r="N37" s="10" t="str">
        <f>IFERROR(VLOOKUP(Table35686[[#This Row],[IDDestino]],[1]Proveedores!B:W,11,0),"")</f>
        <v/>
      </c>
      <c r="O37" s="10" t="str">
        <f>IFERROR(VLOOKUP(Table35686[[#This Row],[IDDestino]],[1]Proveedores!B:W,12,0),"")</f>
        <v/>
      </c>
      <c r="P37" s="8" t="str">
        <f>IFERROR(VLOOKUP(Table35686[[#This Row],[IDDestino]],[1]Proveedores!B:W,7,0),"")</f>
        <v/>
      </c>
      <c r="Q37" s="15"/>
      <c r="R37" s="15"/>
      <c r="S37" s="10" t="str">
        <f>IFERROR(VLOOKUP(Table35686[[#This Row],[IDDestino]],[1]Proveedores!B:Y,24,0),"")</f>
        <v/>
      </c>
      <c r="T37" s="16"/>
      <c r="U37" s="10" t="str">
        <f>IFERROR(VLOOKUP(Table35686[[#This Row],[IDDestino]],[1]Proveedores!B:W,22,0),"")</f>
        <v/>
      </c>
      <c r="V37" s="12"/>
      <c r="W37" s="13"/>
      <c r="X37" s="14"/>
      <c r="Y37" s="12"/>
      <c r="Z37" s="16"/>
      <c r="AA37" s="16"/>
      <c r="AB37" s="9" t="str">
        <f>IFERROR(VLOOKUP(Table35686[[#This Row],[IDDestino]],[1]Proveedores!B:O,14,0),"")</f>
        <v/>
      </c>
    </row>
    <row r="38" spans="1:28" x14ac:dyDescent="0.25">
      <c r="A38" s="15"/>
      <c r="B38" s="18"/>
      <c r="C38" s="8" t="str">
        <f>IFERROR(VLOOKUP(Table35686[[#This Row],[IDDestino]],[1]Proveedores!B:X,23,0),"")</f>
        <v/>
      </c>
      <c r="D38" s="9" t="str">
        <f>IFERROR(VLOOKUP(Table35686[[#This Row],[IDDestino]],[1]Proveedores!B:X,16,0),"")</f>
        <v/>
      </c>
      <c r="E38" s="9" t="str">
        <f>IFERROR(VLOOKUP(Table35686[[#This Row],[IDDestino]],[1]Proveedores!B:R,17,0),"")</f>
        <v/>
      </c>
      <c r="F38" s="8" t="str">
        <f>IFERROR(VLOOKUP(Table35686[[#This Row],[IDDestino]],[1]Proveedores!B:X,18,0),"")</f>
        <v/>
      </c>
      <c r="G38" s="10" t="str">
        <f>IFERROR(VLOOKUP(Table35686[[#This Row],[IDDestino]],[1]Proveedores!B:X,19,0),"")</f>
        <v/>
      </c>
      <c r="H38" s="10" t="str">
        <f>IFERROR(VLOOKUP(Table35686[[#This Row],[IDDestino]],[1]Proveedores!B:U,20,0),"")</f>
        <v/>
      </c>
      <c r="I38" s="10" t="str">
        <f>IFERROR(VLOOKUP(Table35686[[#This Row],[IDDestino]],[1]Proveedores!B:V,21,0),"")</f>
        <v/>
      </c>
      <c r="J38" s="17"/>
      <c r="K38" s="10" t="str">
        <f>IFERROR(VLOOKUP(Table35686[[#This Row],[IDDestino]],[1]Proveedores!B:V,4,0),"")</f>
        <v/>
      </c>
      <c r="L38" s="10" t="str">
        <f>IFERROR(VLOOKUP(Table35686[[#This Row],[IDDestino]],[1]Proveedores!B:W,5,0),"")</f>
        <v/>
      </c>
      <c r="M38" s="10" t="str">
        <f>IFERROR(VLOOKUP(Table35686[[#This Row],[IDDestino]],[1]Proveedores!B:W,9,0),"")</f>
        <v/>
      </c>
      <c r="N38" s="10" t="str">
        <f>IFERROR(VLOOKUP(Table35686[[#This Row],[IDDestino]],[1]Proveedores!B:W,11,0),"")</f>
        <v/>
      </c>
      <c r="O38" s="10" t="str">
        <f>IFERROR(VLOOKUP(Table35686[[#This Row],[IDDestino]],[1]Proveedores!B:W,12,0),"")</f>
        <v/>
      </c>
      <c r="P38" s="8" t="str">
        <f>IFERROR(VLOOKUP(Table35686[[#This Row],[IDDestino]],[1]Proveedores!B:W,7,0),"")</f>
        <v/>
      </c>
      <c r="Q38" s="15"/>
      <c r="R38" s="15"/>
      <c r="S38" s="10" t="str">
        <f>IFERROR(VLOOKUP(Table35686[[#This Row],[IDDestino]],[1]Proveedores!B:Y,24,0),"")</f>
        <v/>
      </c>
      <c r="T38" s="16"/>
      <c r="U38" s="10" t="str">
        <f>IFERROR(VLOOKUP(Table35686[[#This Row],[IDDestino]],[1]Proveedores!B:W,22,0),"")</f>
        <v/>
      </c>
      <c r="V38" s="12"/>
      <c r="W38" s="13"/>
      <c r="X38" s="14"/>
      <c r="Y38" s="12"/>
      <c r="Z38" s="16"/>
      <c r="AA38" s="16"/>
      <c r="AB38" s="9" t="str">
        <f>IFERROR(VLOOKUP(Table35686[[#This Row],[IDDestino]],[1]Proveedores!B:O,14,0),"")</f>
        <v/>
      </c>
    </row>
    <row r="39" spans="1:28" x14ac:dyDescent="0.25">
      <c r="A39" s="15"/>
      <c r="B39" s="18"/>
      <c r="C39" s="8" t="str">
        <f>IFERROR(VLOOKUP(Table35686[[#This Row],[IDDestino]],[1]Proveedores!B:X,23,0),"")</f>
        <v/>
      </c>
      <c r="D39" s="9" t="str">
        <f>IFERROR(VLOOKUP(Table35686[[#This Row],[IDDestino]],[1]Proveedores!B:X,16,0),"")</f>
        <v/>
      </c>
      <c r="E39" s="9" t="str">
        <f>IFERROR(VLOOKUP(Table35686[[#This Row],[IDDestino]],[1]Proveedores!B:R,17,0),"")</f>
        <v/>
      </c>
      <c r="F39" s="8" t="str">
        <f>IFERROR(VLOOKUP(Table35686[[#This Row],[IDDestino]],[1]Proveedores!B:X,18,0),"")</f>
        <v/>
      </c>
      <c r="G39" s="10" t="str">
        <f>IFERROR(VLOOKUP(Table35686[[#This Row],[IDDestino]],[1]Proveedores!B:X,19,0),"")</f>
        <v/>
      </c>
      <c r="H39" s="10" t="str">
        <f>IFERROR(VLOOKUP(Table35686[[#This Row],[IDDestino]],[1]Proveedores!B:U,20,0),"")</f>
        <v/>
      </c>
      <c r="I39" s="10" t="str">
        <f>IFERROR(VLOOKUP(Table35686[[#This Row],[IDDestino]],[1]Proveedores!B:V,21,0),"")</f>
        <v/>
      </c>
      <c r="J39" s="17"/>
      <c r="K39" s="10" t="str">
        <f>IFERROR(VLOOKUP(Table35686[[#This Row],[IDDestino]],[1]Proveedores!B:V,4,0),"")</f>
        <v/>
      </c>
      <c r="L39" s="10" t="str">
        <f>IFERROR(VLOOKUP(Table35686[[#This Row],[IDDestino]],[1]Proveedores!B:W,5,0),"")</f>
        <v/>
      </c>
      <c r="M39" s="10" t="str">
        <f>IFERROR(VLOOKUP(Table35686[[#This Row],[IDDestino]],[1]Proveedores!B:W,9,0),"")</f>
        <v/>
      </c>
      <c r="N39" s="10" t="str">
        <f>IFERROR(VLOOKUP(Table35686[[#This Row],[IDDestino]],[1]Proveedores!B:W,11,0),"")</f>
        <v/>
      </c>
      <c r="O39" s="10" t="str">
        <f>IFERROR(VLOOKUP(Table35686[[#This Row],[IDDestino]],[1]Proveedores!B:W,12,0),"")</f>
        <v/>
      </c>
      <c r="P39" s="8" t="str">
        <f>IFERROR(VLOOKUP(Table35686[[#This Row],[IDDestino]],[1]Proveedores!B:W,7,0),"")</f>
        <v/>
      </c>
      <c r="Q39" s="15"/>
      <c r="R39" s="15"/>
      <c r="S39" s="10" t="str">
        <f>IFERROR(VLOOKUP(Table35686[[#This Row],[IDDestino]],[1]Proveedores!B:Y,24,0),"")</f>
        <v/>
      </c>
      <c r="T39" s="16"/>
      <c r="U39" s="10" t="str">
        <f>IFERROR(VLOOKUP(Table35686[[#This Row],[IDDestino]],[1]Proveedores!B:W,22,0),"")</f>
        <v/>
      </c>
      <c r="V39" s="12"/>
      <c r="W39" s="13"/>
      <c r="X39" s="14"/>
      <c r="Y39" s="12"/>
      <c r="Z39" s="16"/>
      <c r="AA39" s="16"/>
      <c r="AB39" s="9" t="str">
        <f>IFERROR(VLOOKUP(Table35686[[#This Row],[IDDestino]],[1]Proveedores!B:O,14,0),"")</f>
        <v/>
      </c>
    </row>
    <row r="40" spans="1:28" x14ac:dyDescent="0.25">
      <c r="A40" s="15"/>
      <c r="B40" s="18"/>
      <c r="C40" s="8" t="str">
        <f>IFERROR(VLOOKUP(Table35686[[#This Row],[IDDestino]],[1]Proveedores!B:X,23,0),"")</f>
        <v/>
      </c>
      <c r="D40" s="9" t="str">
        <f>IFERROR(VLOOKUP(Table35686[[#This Row],[IDDestino]],[1]Proveedores!B:X,16,0),"")</f>
        <v/>
      </c>
      <c r="E40" s="9" t="str">
        <f>IFERROR(VLOOKUP(Table35686[[#This Row],[IDDestino]],[1]Proveedores!B:R,17,0),"")</f>
        <v/>
      </c>
      <c r="F40" s="8" t="str">
        <f>IFERROR(VLOOKUP(Table35686[[#This Row],[IDDestino]],[1]Proveedores!B:X,18,0),"")</f>
        <v/>
      </c>
      <c r="G40" s="10" t="str">
        <f>IFERROR(VLOOKUP(Table35686[[#This Row],[IDDestino]],[1]Proveedores!B:X,19,0),"")</f>
        <v/>
      </c>
      <c r="H40" s="10" t="str">
        <f>IFERROR(VLOOKUP(Table35686[[#This Row],[IDDestino]],[1]Proveedores!B:U,20,0),"")</f>
        <v/>
      </c>
      <c r="I40" s="10" t="str">
        <f>IFERROR(VLOOKUP(Table35686[[#This Row],[IDDestino]],[1]Proveedores!B:V,21,0),"")</f>
        <v/>
      </c>
      <c r="J40" s="17"/>
      <c r="K40" s="10" t="str">
        <f>IFERROR(VLOOKUP(Table35686[[#This Row],[IDDestino]],[1]Proveedores!B:V,4,0),"")</f>
        <v/>
      </c>
      <c r="L40" s="10" t="str">
        <f>IFERROR(VLOOKUP(Table35686[[#This Row],[IDDestino]],[1]Proveedores!B:W,5,0),"")</f>
        <v/>
      </c>
      <c r="M40" s="10" t="str">
        <f>IFERROR(VLOOKUP(Table35686[[#This Row],[IDDestino]],[1]Proveedores!B:W,9,0),"")</f>
        <v/>
      </c>
      <c r="N40" s="10" t="str">
        <f>IFERROR(VLOOKUP(Table35686[[#This Row],[IDDestino]],[1]Proveedores!B:W,11,0),"")</f>
        <v/>
      </c>
      <c r="O40" s="10" t="str">
        <f>IFERROR(VLOOKUP(Table35686[[#This Row],[IDDestino]],[1]Proveedores!B:W,12,0),"")</f>
        <v/>
      </c>
      <c r="P40" s="8" t="str">
        <f>IFERROR(VLOOKUP(Table35686[[#This Row],[IDDestino]],[1]Proveedores!B:W,7,0),"")</f>
        <v/>
      </c>
      <c r="Q40" s="15"/>
      <c r="R40" s="15"/>
      <c r="S40" s="10" t="str">
        <f>IFERROR(VLOOKUP(Table35686[[#This Row],[IDDestino]],[1]Proveedores!B:Y,24,0),"")</f>
        <v/>
      </c>
      <c r="T40" s="16"/>
      <c r="U40" s="10" t="str">
        <f>IFERROR(VLOOKUP(Table35686[[#This Row],[IDDestino]],[1]Proveedores!B:W,22,0),"")</f>
        <v/>
      </c>
      <c r="V40" s="12"/>
      <c r="W40" s="13"/>
      <c r="X40" s="14"/>
      <c r="Y40" s="12"/>
      <c r="Z40" s="16"/>
      <c r="AA40" s="16"/>
      <c r="AB40" s="9" t="str">
        <f>IFERROR(VLOOKUP(Table35686[[#This Row],[IDDestino]],[1]Proveedores!B:O,14,0),"")</f>
        <v/>
      </c>
    </row>
    <row r="41" spans="1:28" x14ac:dyDescent="0.25">
      <c r="A41" s="15"/>
      <c r="B41" s="18"/>
      <c r="C41" s="8" t="str">
        <f>IFERROR(VLOOKUP(Table35686[[#This Row],[IDDestino]],[1]Proveedores!B:X,23,0),"")</f>
        <v/>
      </c>
      <c r="D41" s="9" t="str">
        <f>IFERROR(VLOOKUP(Table35686[[#This Row],[IDDestino]],[1]Proveedores!B:X,16,0),"")</f>
        <v/>
      </c>
      <c r="E41" s="9" t="str">
        <f>IFERROR(VLOOKUP(Table35686[[#This Row],[IDDestino]],[1]Proveedores!B:R,17,0),"")</f>
        <v/>
      </c>
      <c r="F41" s="8" t="str">
        <f>IFERROR(VLOOKUP(Table35686[[#This Row],[IDDestino]],[1]Proveedores!B:X,18,0),"")</f>
        <v/>
      </c>
      <c r="G41" s="10" t="str">
        <f>IFERROR(VLOOKUP(Table35686[[#This Row],[IDDestino]],[1]Proveedores!B:X,19,0),"")</f>
        <v/>
      </c>
      <c r="H41" s="10" t="str">
        <f>IFERROR(VLOOKUP(Table35686[[#This Row],[IDDestino]],[1]Proveedores!B:U,20,0),"")</f>
        <v/>
      </c>
      <c r="I41" s="10" t="str">
        <f>IFERROR(VLOOKUP(Table35686[[#This Row],[IDDestino]],[1]Proveedores!B:V,21,0),"")</f>
        <v/>
      </c>
      <c r="J41" s="17"/>
      <c r="K41" s="10" t="str">
        <f>IFERROR(VLOOKUP(Table35686[[#This Row],[IDDestino]],[1]Proveedores!B:V,4,0),"")</f>
        <v/>
      </c>
      <c r="L41" s="10" t="str">
        <f>IFERROR(VLOOKUP(Table35686[[#This Row],[IDDestino]],[1]Proveedores!B:W,5,0),"")</f>
        <v/>
      </c>
      <c r="M41" s="10" t="str">
        <f>IFERROR(VLOOKUP(Table35686[[#This Row],[IDDestino]],[1]Proveedores!B:W,9,0),"")</f>
        <v/>
      </c>
      <c r="N41" s="10" t="str">
        <f>IFERROR(VLOOKUP(Table35686[[#This Row],[IDDestino]],[1]Proveedores!B:W,11,0),"")</f>
        <v/>
      </c>
      <c r="O41" s="10" t="str">
        <f>IFERROR(VLOOKUP(Table35686[[#This Row],[IDDestino]],[1]Proveedores!B:W,12,0),"")</f>
        <v/>
      </c>
      <c r="P41" s="8" t="str">
        <f>IFERROR(VLOOKUP(Table35686[[#This Row],[IDDestino]],[1]Proveedores!B:W,7,0),"")</f>
        <v/>
      </c>
      <c r="Q41" s="15"/>
      <c r="R41" s="15"/>
      <c r="S41" s="10" t="str">
        <f>IFERROR(VLOOKUP(Table35686[[#This Row],[IDDestino]],[1]Proveedores!B:Y,24,0),"")</f>
        <v/>
      </c>
      <c r="T41" s="16"/>
      <c r="U41" s="10" t="str">
        <f>IFERROR(VLOOKUP(Table35686[[#This Row],[IDDestino]],[1]Proveedores!B:W,22,0),"")</f>
        <v/>
      </c>
      <c r="V41" s="12"/>
      <c r="W41" s="13"/>
      <c r="X41" s="14"/>
      <c r="Y41" s="12"/>
      <c r="Z41" s="16"/>
      <c r="AA41" s="16"/>
      <c r="AB41" s="9" t="str">
        <f>IFERROR(VLOOKUP(Table35686[[#This Row],[IDDestino]],[1]Proveedores!B:O,14,0),"")</f>
        <v/>
      </c>
    </row>
    <row r="42" spans="1:28" x14ac:dyDescent="0.25">
      <c r="A42" s="15"/>
      <c r="B42" s="18"/>
      <c r="C42" s="8" t="str">
        <f>IFERROR(VLOOKUP(Table35686[[#This Row],[IDDestino]],[1]Proveedores!B:X,23,0),"")</f>
        <v/>
      </c>
      <c r="D42" s="9" t="str">
        <f>IFERROR(VLOOKUP(Table35686[[#This Row],[IDDestino]],[1]Proveedores!B:X,16,0),"")</f>
        <v/>
      </c>
      <c r="E42" s="9" t="str">
        <f>IFERROR(VLOOKUP(Table35686[[#This Row],[IDDestino]],[1]Proveedores!B:R,17,0),"")</f>
        <v/>
      </c>
      <c r="F42" s="8" t="str">
        <f>IFERROR(VLOOKUP(Table35686[[#This Row],[IDDestino]],[1]Proveedores!B:X,18,0),"")</f>
        <v/>
      </c>
      <c r="G42" s="10" t="str">
        <f>IFERROR(VLOOKUP(Table35686[[#This Row],[IDDestino]],[1]Proveedores!B:X,19,0),"")</f>
        <v/>
      </c>
      <c r="H42" s="10" t="str">
        <f>IFERROR(VLOOKUP(Table35686[[#This Row],[IDDestino]],[1]Proveedores!B:U,20,0),"")</f>
        <v/>
      </c>
      <c r="I42" s="10" t="str">
        <f>IFERROR(VLOOKUP(Table35686[[#This Row],[IDDestino]],[1]Proveedores!B:V,21,0),"")</f>
        <v/>
      </c>
      <c r="J42" s="17"/>
      <c r="K42" s="10" t="str">
        <f>IFERROR(VLOOKUP(Table35686[[#This Row],[IDDestino]],[1]Proveedores!B:V,4,0),"")</f>
        <v/>
      </c>
      <c r="L42" s="10" t="str">
        <f>IFERROR(VLOOKUP(Table35686[[#This Row],[IDDestino]],[1]Proveedores!B:W,5,0),"")</f>
        <v/>
      </c>
      <c r="M42" s="10" t="str">
        <f>IFERROR(VLOOKUP(Table35686[[#This Row],[IDDestino]],[1]Proveedores!B:W,9,0),"")</f>
        <v/>
      </c>
      <c r="N42" s="10" t="str">
        <f>IFERROR(VLOOKUP(Table35686[[#This Row],[IDDestino]],[1]Proveedores!B:W,11,0),"")</f>
        <v/>
      </c>
      <c r="O42" s="10" t="str">
        <f>IFERROR(VLOOKUP(Table35686[[#This Row],[IDDestino]],[1]Proveedores!B:W,12,0),"")</f>
        <v/>
      </c>
      <c r="P42" s="8" t="str">
        <f>IFERROR(VLOOKUP(Table35686[[#This Row],[IDDestino]],[1]Proveedores!B:W,7,0),"")</f>
        <v/>
      </c>
      <c r="Q42" s="15"/>
      <c r="R42" s="15"/>
      <c r="S42" s="10" t="str">
        <f>IFERROR(VLOOKUP(Table35686[[#This Row],[IDDestino]],[1]Proveedores!B:Y,24,0),"")</f>
        <v/>
      </c>
      <c r="T42" s="16"/>
      <c r="U42" s="10" t="str">
        <f>IFERROR(VLOOKUP(Table35686[[#This Row],[IDDestino]],[1]Proveedores!B:W,22,0),"")</f>
        <v/>
      </c>
      <c r="V42" s="12"/>
      <c r="W42" s="13"/>
      <c r="X42" s="14"/>
      <c r="Y42" s="12"/>
      <c r="Z42" s="16"/>
      <c r="AA42" s="16"/>
      <c r="AB42" s="9" t="str">
        <f>IFERROR(VLOOKUP(Table35686[[#This Row],[IDDestino]],[1]Proveedores!B:O,14,0),"")</f>
        <v/>
      </c>
    </row>
    <row r="43" spans="1:28" x14ac:dyDescent="0.25">
      <c r="A43" s="15"/>
      <c r="B43" s="18"/>
      <c r="C43" s="8" t="str">
        <f>IFERROR(VLOOKUP(Table35686[[#This Row],[IDDestino]],[1]Proveedores!B:X,23,0),"")</f>
        <v/>
      </c>
      <c r="D43" s="9" t="str">
        <f>IFERROR(VLOOKUP(Table35686[[#This Row],[IDDestino]],[1]Proveedores!B:X,16,0),"")</f>
        <v/>
      </c>
      <c r="E43" s="9" t="str">
        <f>IFERROR(VLOOKUP(Table35686[[#This Row],[IDDestino]],[1]Proveedores!B:R,17,0),"")</f>
        <v/>
      </c>
      <c r="F43" s="8" t="str">
        <f>IFERROR(VLOOKUP(Table35686[[#This Row],[IDDestino]],[1]Proveedores!B:X,18,0),"")</f>
        <v/>
      </c>
      <c r="G43" s="10" t="str">
        <f>IFERROR(VLOOKUP(Table35686[[#This Row],[IDDestino]],[1]Proveedores!B:X,19,0),"")</f>
        <v/>
      </c>
      <c r="H43" s="10" t="str">
        <f>IFERROR(VLOOKUP(Table35686[[#This Row],[IDDestino]],[1]Proveedores!B:U,20,0),"")</f>
        <v/>
      </c>
      <c r="I43" s="10" t="str">
        <f>IFERROR(VLOOKUP(Table35686[[#This Row],[IDDestino]],[1]Proveedores!B:V,21,0),"")</f>
        <v/>
      </c>
      <c r="J43" s="17"/>
      <c r="K43" s="10" t="str">
        <f>IFERROR(VLOOKUP(Table35686[[#This Row],[IDDestino]],[1]Proveedores!B:V,4,0),"")</f>
        <v/>
      </c>
      <c r="L43" s="10" t="str">
        <f>IFERROR(VLOOKUP(Table35686[[#This Row],[IDDestino]],[1]Proveedores!B:W,5,0),"")</f>
        <v/>
      </c>
      <c r="M43" s="10" t="str">
        <f>IFERROR(VLOOKUP(Table35686[[#This Row],[IDDestino]],[1]Proveedores!B:W,9,0),"")</f>
        <v/>
      </c>
      <c r="N43" s="10" t="str">
        <f>IFERROR(VLOOKUP(Table35686[[#This Row],[IDDestino]],[1]Proveedores!B:W,11,0),"")</f>
        <v/>
      </c>
      <c r="O43" s="10" t="str">
        <f>IFERROR(VLOOKUP(Table35686[[#This Row],[IDDestino]],[1]Proveedores!B:W,12,0),"")</f>
        <v/>
      </c>
      <c r="P43" s="8" t="str">
        <f>IFERROR(VLOOKUP(Table35686[[#This Row],[IDDestino]],[1]Proveedores!B:W,7,0),"")</f>
        <v/>
      </c>
      <c r="Q43" s="15"/>
      <c r="R43" s="15"/>
      <c r="S43" s="10" t="str">
        <f>IFERROR(VLOOKUP(Table35686[[#This Row],[IDDestino]],[1]Proveedores!B:Y,24,0),"")</f>
        <v/>
      </c>
      <c r="T43" s="16"/>
      <c r="U43" s="10" t="str">
        <f>IFERROR(VLOOKUP(Table35686[[#This Row],[IDDestino]],[1]Proveedores!B:W,22,0),"")</f>
        <v/>
      </c>
      <c r="V43" s="12"/>
      <c r="W43" s="13"/>
      <c r="X43" s="14"/>
      <c r="Y43" s="12"/>
      <c r="Z43" s="16"/>
      <c r="AA43" s="16"/>
      <c r="AB43" s="9" t="str">
        <f>IFERROR(VLOOKUP(Table35686[[#This Row],[IDDestino]],[1]Proveedores!B:O,14,0),"")</f>
        <v/>
      </c>
    </row>
    <row r="44" spans="1:28" x14ac:dyDescent="0.25">
      <c r="A44" s="15"/>
      <c r="B44" s="18"/>
      <c r="C44" s="8" t="str">
        <f>IFERROR(VLOOKUP(Table35686[[#This Row],[IDDestino]],[1]Proveedores!B:X,23,0),"")</f>
        <v/>
      </c>
      <c r="D44" s="9" t="str">
        <f>IFERROR(VLOOKUP(Table35686[[#This Row],[IDDestino]],[1]Proveedores!B:X,16,0),"")</f>
        <v/>
      </c>
      <c r="E44" s="9" t="str">
        <f>IFERROR(VLOOKUP(Table35686[[#This Row],[IDDestino]],[1]Proveedores!B:R,17,0),"")</f>
        <v/>
      </c>
      <c r="F44" s="8" t="str">
        <f>IFERROR(VLOOKUP(Table35686[[#This Row],[IDDestino]],[1]Proveedores!B:X,18,0),"")</f>
        <v/>
      </c>
      <c r="G44" s="10" t="str">
        <f>IFERROR(VLOOKUP(Table35686[[#This Row],[IDDestino]],[1]Proveedores!B:X,19,0),"")</f>
        <v/>
      </c>
      <c r="H44" s="10" t="str">
        <f>IFERROR(VLOOKUP(Table35686[[#This Row],[IDDestino]],[1]Proveedores!B:U,20,0),"")</f>
        <v/>
      </c>
      <c r="I44" s="10" t="str">
        <f>IFERROR(VLOOKUP(Table35686[[#This Row],[IDDestino]],[1]Proveedores!B:V,21,0),"")</f>
        <v/>
      </c>
      <c r="J44" s="17"/>
      <c r="K44" s="10" t="str">
        <f>IFERROR(VLOOKUP(Table35686[[#This Row],[IDDestino]],[1]Proveedores!B:V,4,0),"")</f>
        <v/>
      </c>
      <c r="L44" s="10" t="str">
        <f>IFERROR(VLOOKUP(Table35686[[#This Row],[IDDestino]],[1]Proveedores!B:W,5,0),"")</f>
        <v/>
      </c>
      <c r="M44" s="10" t="str">
        <f>IFERROR(VLOOKUP(Table35686[[#This Row],[IDDestino]],[1]Proveedores!B:W,9,0),"")</f>
        <v/>
      </c>
      <c r="N44" s="10" t="str">
        <f>IFERROR(VLOOKUP(Table35686[[#This Row],[IDDestino]],[1]Proveedores!B:W,11,0),"")</f>
        <v/>
      </c>
      <c r="O44" s="10" t="str">
        <f>IFERROR(VLOOKUP(Table35686[[#This Row],[IDDestino]],[1]Proveedores!B:W,12,0),"")</f>
        <v/>
      </c>
      <c r="P44" s="8" t="str">
        <f>IFERROR(VLOOKUP(Table35686[[#This Row],[IDDestino]],[1]Proveedores!B:W,7,0),"")</f>
        <v/>
      </c>
      <c r="Q44" s="15"/>
      <c r="R44" s="15"/>
      <c r="S44" s="10" t="str">
        <f>IFERROR(VLOOKUP(Table35686[[#This Row],[IDDestino]],[1]Proveedores!B:Y,24,0),"")</f>
        <v/>
      </c>
      <c r="T44" s="16"/>
      <c r="U44" s="10" t="str">
        <f>IFERROR(VLOOKUP(Table35686[[#This Row],[IDDestino]],[1]Proveedores!B:W,22,0),"")</f>
        <v/>
      </c>
      <c r="V44" s="12"/>
      <c r="W44" s="13"/>
      <c r="X44" s="14"/>
      <c r="Y44" s="12"/>
      <c r="Z44" s="16"/>
      <c r="AA44" s="16"/>
      <c r="AB44" s="9" t="str">
        <f>IFERROR(VLOOKUP(Table35686[[#This Row],[IDDestino]],[1]Proveedores!B:O,14,0),"")</f>
        <v/>
      </c>
    </row>
    <row r="45" spans="1:28" x14ac:dyDescent="0.25">
      <c r="A45" s="15"/>
      <c r="B45" s="18"/>
      <c r="C45" s="8" t="str">
        <f>IFERROR(VLOOKUP(Table35686[[#This Row],[IDDestino]],[1]Proveedores!B:X,23,0),"")</f>
        <v/>
      </c>
      <c r="D45" s="9" t="str">
        <f>IFERROR(VLOOKUP(Table35686[[#This Row],[IDDestino]],[1]Proveedores!B:X,16,0),"")</f>
        <v/>
      </c>
      <c r="E45" s="9" t="str">
        <f>IFERROR(VLOOKUP(Table35686[[#This Row],[IDDestino]],[1]Proveedores!B:R,17,0),"")</f>
        <v/>
      </c>
      <c r="F45" s="8" t="str">
        <f>IFERROR(VLOOKUP(Table35686[[#This Row],[IDDestino]],[1]Proveedores!B:X,18,0),"")</f>
        <v/>
      </c>
      <c r="G45" s="10" t="str">
        <f>IFERROR(VLOOKUP(Table35686[[#This Row],[IDDestino]],[1]Proveedores!B:X,19,0),"")</f>
        <v/>
      </c>
      <c r="H45" s="10" t="str">
        <f>IFERROR(VLOOKUP(Table35686[[#This Row],[IDDestino]],[1]Proveedores!B:U,20,0),"")</f>
        <v/>
      </c>
      <c r="I45" s="10" t="str">
        <f>IFERROR(VLOOKUP(Table35686[[#This Row],[IDDestino]],[1]Proveedores!B:V,21,0),"")</f>
        <v/>
      </c>
      <c r="J45" s="17"/>
      <c r="K45" s="10" t="str">
        <f>IFERROR(VLOOKUP(Table35686[[#This Row],[IDDestino]],[1]Proveedores!B:V,4,0),"")</f>
        <v/>
      </c>
      <c r="L45" s="10" t="str">
        <f>IFERROR(VLOOKUP(Table35686[[#This Row],[IDDestino]],[1]Proveedores!B:W,5,0),"")</f>
        <v/>
      </c>
      <c r="M45" s="10" t="str">
        <f>IFERROR(VLOOKUP(Table35686[[#This Row],[IDDestino]],[1]Proveedores!B:W,9,0),"")</f>
        <v/>
      </c>
      <c r="N45" s="10" t="str">
        <f>IFERROR(VLOOKUP(Table35686[[#This Row],[IDDestino]],[1]Proveedores!B:W,11,0),"")</f>
        <v/>
      </c>
      <c r="O45" s="10" t="str">
        <f>IFERROR(VLOOKUP(Table35686[[#This Row],[IDDestino]],[1]Proveedores!B:W,12,0),"")</f>
        <v/>
      </c>
      <c r="P45" s="8" t="str">
        <f>IFERROR(VLOOKUP(Table35686[[#This Row],[IDDestino]],[1]Proveedores!B:W,7,0),"")</f>
        <v/>
      </c>
      <c r="Q45" s="15"/>
      <c r="R45" s="15"/>
      <c r="S45" s="10" t="str">
        <f>IFERROR(VLOOKUP(Table35686[[#This Row],[IDDestino]],[1]Proveedores!B:Y,24,0),"")</f>
        <v/>
      </c>
      <c r="T45" s="16"/>
      <c r="U45" s="10" t="str">
        <f>IFERROR(VLOOKUP(Table35686[[#This Row],[IDDestino]],[1]Proveedores!B:W,22,0),"")</f>
        <v/>
      </c>
      <c r="V45" s="12"/>
      <c r="W45" s="13"/>
      <c r="X45" s="14"/>
      <c r="Y45" s="12"/>
      <c r="Z45" s="16"/>
      <c r="AA45" s="16"/>
      <c r="AB45" s="9" t="str">
        <f>IFERROR(VLOOKUP(Table35686[[#This Row],[IDDestino]],[1]Proveedores!B:O,14,0),"")</f>
        <v/>
      </c>
    </row>
    <row r="46" spans="1:28" x14ac:dyDescent="0.25">
      <c r="A46" s="15"/>
      <c r="B46" s="18"/>
      <c r="C46" s="8" t="str">
        <f>IFERROR(VLOOKUP(Table35686[[#This Row],[IDDestino]],[1]Proveedores!B:X,23,0),"")</f>
        <v/>
      </c>
      <c r="D46" s="9" t="str">
        <f>IFERROR(VLOOKUP(Table35686[[#This Row],[IDDestino]],[1]Proveedores!B:X,16,0),"")</f>
        <v/>
      </c>
      <c r="E46" s="9" t="str">
        <f>IFERROR(VLOOKUP(Table35686[[#This Row],[IDDestino]],[1]Proveedores!B:R,17,0),"")</f>
        <v/>
      </c>
      <c r="F46" s="8" t="str">
        <f>IFERROR(VLOOKUP(Table35686[[#This Row],[IDDestino]],[1]Proveedores!B:X,18,0),"")</f>
        <v/>
      </c>
      <c r="G46" s="10" t="str">
        <f>IFERROR(VLOOKUP(Table35686[[#This Row],[IDDestino]],[1]Proveedores!B:X,19,0),"")</f>
        <v/>
      </c>
      <c r="H46" s="10" t="str">
        <f>IFERROR(VLOOKUP(Table35686[[#This Row],[IDDestino]],[1]Proveedores!B:U,20,0),"")</f>
        <v/>
      </c>
      <c r="I46" s="10" t="str">
        <f>IFERROR(VLOOKUP(Table35686[[#This Row],[IDDestino]],[1]Proveedores!B:V,21,0),"")</f>
        <v/>
      </c>
      <c r="J46" s="17"/>
      <c r="K46" s="10" t="str">
        <f>IFERROR(VLOOKUP(Table35686[[#This Row],[IDDestino]],[1]Proveedores!B:V,4,0),"")</f>
        <v/>
      </c>
      <c r="L46" s="10" t="str">
        <f>IFERROR(VLOOKUP(Table35686[[#This Row],[IDDestino]],[1]Proveedores!B:W,5,0),"")</f>
        <v/>
      </c>
      <c r="M46" s="10" t="str">
        <f>IFERROR(VLOOKUP(Table35686[[#This Row],[IDDestino]],[1]Proveedores!B:W,9,0),"")</f>
        <v/>
      </c>
      <c r="N46" s="10" t="str">
        <f>IFERROR(VLOOKUP(Table35686[[#This Row],[IDDestino]],[1]Proveedores!B:W,11,0),"")</f>
        <v/>
      </c>
      <c r="O46" s="10" t="str">
        <f>IFERROR(VLOOKUP(Table35686[[#This Row],[IDDestino]],[1]Proveedores!B:W,12,0),"")</f>
        <v/>
      </c>
      <c r="P46" s="8" t="str">
        <f>IFERROR(VLOOKUP(Table35686[[#This Row],[IDDestino]],[1]Proveedores!B:W,7,0),"")</f>
        <v/>
      </c>
      <c r="Q46" s="15"/>
      <c r="R46" s="15"/>
      <c r="S46" s="10" t="str">
        <f>IFERROR(VLOOKUP(Table35686[[#This Row],[IDDestino]],[1]Proveedores!B:Y,24,0),"")</f>
        <v/>
      </c>
      <c r="T46" s="16"/>
      <c r="U46" s="10" t="str">
        <f>IFERROR(VLOOKUP(Table35686[[#This Row],[IDDestino]],[1]Proveedores!B:W,22,0),"")</f>
        <v/>
      </c>
      <c r="V46" s="12"/>
      <c r="W46" s="13"/>
      <c r="X46" s="14"/>
      <c r="Y46" s="12"/>
      <c r="Z46" s="16"/>
      <c r="AA46" s="16"/>
      <c r="AB46" s="9" t="str">
        <f>IFERROR(VLOOKUP(Table35686[[#This Row],[IDDestino]],[1]Proveedores!B:O,14,0),"")</f>
        <v/>
      </c>
    </row>
    <row r="47" spans="1:28" x14ac:dyDescent="0.25">
      <c r="A47" s="15"/>
      <c r="B47" s="18"/>
      <c r="C47" s="8" t="str">
        <f>IFERROR(VLOOKUP(Table35686[[#This Row],[IDDestino]],[1]Proveedores!B:X,23,0),"")</f>
        <v/>
      </c>
      <c r="D47" s="9" t="str">
        <f>IFERROR(VLOOKUP(Table35686[[#This Row],[IDDestino]],[1]Proveedores!B:X,16,0),"")</f>
        <v/>
      </c>
      <c r="E47" s="9" t="str">
        <f>IFERROR(VLOOKUP(Table35686[[#This Row],[IDDestino]],[1]Proveedores!B:R,17,0),"")</f>
        <v/>
      </c>
      <c r="F47" s="8" t="str">
        <f>IFERROR(VLOOKUP(Table35686[[#This Row],[IDDestino]],[1]Proveedores!B:X,18,0),"")</f>
        <v/>
      </c>
      <c r="G47" s="10" t="str">
        <f>IFERROR(VLOOKUP(Table35686[[#This Row],[IDDestino]],[1]Proveedores!B:X,19,0),"")</f>
        <v/>
      </c>
      <c r="H47" s="10" t="str">
        <f>IFERROR(VLOOKUP(Table35686[[#This Row],[IDDestino]],[1]Proveedores!B:U,20,0),"")</f>
        <v/>
      </c>
      <c r="I47" s="10" t="str">
        <f>IFERROR(VLOOKUP(Table35686[[#This Row],[IDDestino]],[1]Proveedores!B:V,21,0),"")</f>
        <v/>
      </c>
      <c r="J47" s="17"/>
      <c r="K47" s="10" t="str">
        <f>IFERROR(VLOOKUP(Table35686[[#This Row],[IDDestino]],[1]Proveedores!B:V,4,0),"")</f>
        <v/>
      </c>
      <c r="L47" s="10" t="str">
        <f>IFERROR(VLOOKUP(Table35686[[#This Row],[IDDestino]],[1]Proveedores!B:W,5,0),"")</f>
        <v/>
      </c>
      <c r="M47" s="10" t="str">
        <f>IFERROR(VLOOKUP(Table35686[[#This Row],[IDDestino]],[1]Proveedores!B:W,9,0),"")</f>
        <v/>
      </c>
      <c r="N47" s="10" t="str">
        <f>IFERROR(VLOOKUP(Table35686[[#This Row],[IDDestino]],[1]Proveedores!B:W,11,0),"")</f>
        <v/>
      </c>
      <c r="O47" s="10" t="str">
        <f>IFERROR(VLOOKUP(Table35686[[#This Row],[IDDestino]],[1]Proveedores!B:W,12,0),"")</f>
        <v/>
      </c>
      <c r="P47" s="8" t="str">
        <f>IFERROR(VLOOKUP(Table35686[[#This Row],[IDDestino]],[1]Proveedores!B:W,7,0),"")</f>
        <v/>
      </c>
      <c r="Q47" s="15"/>
      <c r="R47" s="15"/>
      <c r="S47" s="10" t="str">
        <f>IFERROR(VLOOKUP(Table35686[[#This Row],[IDDestino]],[1]Proveedores!B:Y,24,0),"")</f>
        <v/>
      </c>
      <c r="T47" s="16"/>
      <c r="U47" s="10" t="str">
        <f>IFERROR(VLOOKUP(Table35686[[#This Row],[IDDestino]],[1]Proveedores!B:W,22,0),"")</f>
        <v/>
      </c>
      <c r="V47" s="12"/>
      <c r="W47" s="13"/>
      <c r="X47" s="14"/>
      <c r="Y47" s="12"/>
      <c r="Z47" s="16"/>
      <c r="AA47" s="16"/>
      <c r="AB47" s="9" t="str">
        <f>IFERROR(VLOOKUP(Table35686[[#This Row],[IDDestino]],[1]Proveedores!B:O,14,0),"")</f>
        <v/>
      </c>
    </row>
    <row r="48" spans="1:28" x14ac:dyDescent="0.25">
      <c r="A48" s="15"/>
      <c r="B48" s="18"/>
      <c r="C48" s="8" t="str">
        <f>IFERROR(VLOOKUP(Table35686[[#This Row],[IDDestino]],[1]Proveedores!B:X,23,0),"")</f>
        <v/>
      </c>
      <c r="D48" s="9" t="str">
        <f>IFERROR(VLOOKUP(Table35686[[#This Row],[IDDestino]],[1]Proveedores!B:X,16,0),"")</f>
        <v/>
      </c>
      <c r="E48" s="9" t="str">
        <f>IFERROR(VLOOKUP(Table35686[[#This Row],[IDDestino]],[1]Proveedores!B:R,17,0),"")</f>
        <v/>
      </c>
      <c r="F48" s="8" t="str">
        <f>IFERROR(VLOOKUP(Table35686[[#This Row],[IDDestino]],[1]Proveedores!B:X,18,0),"")</f>
        <v/>
      </c>
      <c r="G48" s="10" t="str">
        <f>IFERROR(VLOOKUP(Table35686[[#This Row],[IDDestino]],[1]Proveedores!B:X,19,0),"")</f>
        <v/>
      </c>
      <c r="H48" s="10" t="str">
        <f>IFERROR(VLOOKUP(Table35686[[#This Row],[IDDestino]],[1]Proveedores!B:U,20,0),"")</f>
        <v/>
      </c>
      <c r="I48" s="10" t="str">
        <f>IFERROR(VLOOKUP(Table35686[[#This Row],[IDDestino]],[1]Proveedores!B:V,21,0),"")</f>
        <v/>
      </c>
      <c r="J48" s="17"/>
      <c r="K48" s="10" t="str">
        <f>IFERROR(VLOOKUP(Table35686[[#This Row],[IDDestino]],[1]Proveedores!B:V,4,0),"")</f>
        <v/>
      </c>
      <c r="L48" s="10" t="str">
        <f>IFERROR(VLOOKUP(Table35686[[#This Row],[IDDestino]],[1]Proveedores!B:W,5,0),"")</f>
        <v/>
      </c>
      <c r="M48" s="10" t="str">
        <f>IFERROR(VLOOKUP(Table35686[[#This Row],[IDDestino]],[1]Proveedores!B:W,9,0),"")</f>
        <v/>
      </c>
      <c r="N48" s="10" t="str">
        <f>IFERROR(VLOOKUP(Table35686[[#This Row],[IDDestino]],[1]Proveedores!B:W,11,0),"")</f>
        <v/>
      </c>
      <c r="O48" s="10" t="str">
        <f>IFERROR(VLOOKUP(Table35686[[#This Row],[IDDestino]],[1]Proveedores!B:W,12,0),"")</f>
        <v/>
      </c>
      <c r="P48" s="8" t="str">
        <f>IFERROR(VLOOKUP(Table35686[[#This Row],[IDDestino]],[1]Proveedores!B:W,7,0),"")</f>
        <v/>
      </c>
      <c r="Q48" s="15"/>
      <c r="R48" s="15"/>
      <c r="S48" s="10" t="str">
        <f>IFERROR(VLOOKUP(Table35686[[#This Row],[IDDestino]],[1]Proveedores!B:Y,24,0),"")</f>
        <v/>
      </c>
      <c r="T48" s="16"/>
      <c r="U48" s="10" t="str">
        <f>IFERROR(VLOOKUP(Table35686[[#This Row],[IDDestino]],[1]Proveedores!B:W,22,0),"")</f>
        <v/>
      </c>
      <c r="V48" s="12"/>
      <c r="W48" s="13"/>
      <c r="X48" s="14"/>
      <c r="Y48" s="12"/>
      <c r="Z48" s="16"/>
      <c r="AA48" s="16"/>
      <c r="AB48" s="9" t="str">
        <f>IFERROR(VLOOKUP(Table35686[[#This Row],[IDDestino]],[1]Proveedores!B:O,14,0),"")</f>
        <v/>
      </c>
    </row>
    <row r="49" spans="1:28" x14ac:dyDescent="0.25">
      <c r="A49" s="15"/>
      <c r="B49" s="18"/>
      <c r="C49" s="8" t="str">
        <f>IFERROR(VLOOKUP(Table35686[[#This Row],[IDDestino]],[1]Proveedores!B:X,23,0),"")</f>
        <v/>
      </c>
      <c r="D49" s="9" t="str">
        <f>IFERROR(VLOOKUP(Table35686[[#This Row],[IDDestino]],[1]Proveedores!B:X,16,0),"")</f>
        <v/>
      </c>
      <c r="E49" s="9" t="str">
        <f>IFERROR(VLOOKUP(Table35686[[#This Row],[IDDestino]],[1]Proveedores!B:R,17,0),"")</f>
        <v/>
      </c>
      <c r="F49" s="8" t="str">
        <f>IFERROR(VLOOKUP(Table35686[[#This Row],[IDDestino]],[1]Proveedores!B:X,18,0),"")</f>
        <v/>
      </c>
      <c r="G49" s="10" t="str">
        <f>IFERROR(VLOOKUP(Table35686[[#This Row],[IDDestino]],[1]Proveedores!B:X,19,0),"")</f>
        <v/>
      </c>
      <c r="H49" s="10" t="str">
        <f>IFERROR(VLOOKUP(Table35686[[#This Row],[IDDestino]],[1]Proveedores!B:U,20,0),"")</f>
        <v/>
      </c>
      <c r="I49" s="10" t="str">
        <f>IFERROR(VLOOKUP(Table35686[[#This Row],[IDDestino]],[1]Proveedores!B:V,21,0),"")</f>
        <v/>
      </c>
      <c r="J49" s="17"/>
      <c r="K49" s="10" t="str">
        <f>IFERROR(VLOOKUP(Table35686[[#This Row],[IDDestino]],[1]Proveedores!B:V,4,0),"")</f>
        <v/>
      </c>
      <c r="L49" s="10" t="str">
        <f>IFERROR(VLOOKUP(Table35686[[#This Row],[IDDestino]],[1]Proveedores!B:W,5,0),"")</f>
        <v/>
      </c>
      <c r="M49" s="10" t="str">
        <f>IFERROR(VLOOKUP(Table35686[[#This Row],[IDDestino]],[1]Proveedores!B:W,9,0),"")</f>
        <v/>
      </c>
      <c r="N49" s="10" t="str">
        <f>IFERROR(VLOOKUP(Table35686[[#This Row],[IDDestino]],[1]Proveedores!B:W,11,0),"")</f>
        <v/>
      </c>
      <c r="O49" s="10" t="str">
        <f>IFERROR(VLOOKUP(Table35686[[#This Row],[IDDestino]],[1]Proveedores!B:W,12,0),"")</f>
        <v/>
      </c>
      <c r="P49" s="8" t="str">
        <f>IFERROR(VLOOKUP(Table35686[[#This Row],[IDDestino]],[1]Proveedores!B:W,7,0),"")</f>
        <v/>
      </c>
      <c r="Q49" s="15"/>
      <c r="R49" s="15"/>
      <c r="S49" s="10" t="str">
        <f>IFERROR(VLOOKUP(Table35686[[#This Row],[IDDestino]],[1]Proveedores!B:Y,24,0),"")</f>
        <v/>
      </c>
      <c r="T49" s="16"/>
      <c r="U49" s="10" t="str">
        <f>IFERROR(VLOOKUP(Table35686[[#This Row],[IDDestino]],[1]Proveedores!B:W,22,0),"")</f>
        <v/>
      </c>
      <c r="V49" s="12"/>
      <c r="W49" s="13"/>
      <c r="X49" s="14"/>
      <c r="Y49" s="12"/>
      <c r="Z49" s="16"/>
      <c r="AA49" s="16"/>
      <c r="AB49" s="9" t="str">
        <f>IFERROR(VLOOKUP(Table35686[[#This Row],[IDDestino]],[1]Proveedores!B:O,14,0),"")</f>
        <v/>
      </c>
    </row>
    <row r="50" spans="1:28" x14ac:dyDescent="0.25">
      <c r="A50" s="15"/>
      <c r="B50" s="18"/>
      <c r="C50" s="8" t="str">
        <f>IFERROR(VLOOKUP(Table35686[[#This Row],[IDDestino]],[1]Proveedores!B:X,23,0),"")</f>
        <v/>
      </c>
      <c r="D50" s="9" t="str">
        <f>IFERROR(VLOOKUP(Table35686[[#This Row],[IDDestino]],[1]Proveedores!B:X,16,0),"")</f>
        <v/>
      </c>
      <c r="E50" s="9" t="str">
        <f>IFERROR(VLOOKUP(Table35686[[#This Row],[IDDestino]],[1]Proveedores!B:R,17,0),"")</f>
        <v/>
      </c>
      <c r="F50" s="8" t="str">
        <f>IFERROR(VLOOKUP(Table35686[[#This Row],[IDDestino]],[1]Proveedores!B:X,18,0),"")</f>
        <v/>
      </c>
      <c r="G50" s="10" t="str">
        <f>IFERROR(VLOOKUP(Table35686[[#This Row],[IDDestino]],[1]Proveedores!B:X,19,0),"")</f>
        <v/>
      </c>
      <c r="H50" s="10" t="str">
        <f>IFERROR(VLOOKUP(Table35686[[#This Row],[IDDestino]],[1]Proveedores!B:U,20,0),"")</f>
        <v/>
      </c>
      <c r="I50" s="10" t="str">
        <f>IFERROR(VLOOKUP(Table35686[[#This Row],[IDDestino]],[1]Proveedores!B:V,21,0),"")</f>
        <v/>
      </c>
      <c r="J50" s="17"/>
      <c r="K50" s="10" t="str">
        <f>IFERROR(VLOOKUP(Table35686[[#This Row],[IDDestino]],[1]Proveedores!B:V,4,0),"")</f>
        <v/>
      </c>
      <c r="L50" s="10" t="str">
        <f>IFERROR(VLOOKUP(Table35686[[#This Row],[IDDestino]],[1]Proveedores!B:W,5,0),"")</f>
        <v/>
      </c>
      <c r="M50" s="10" t="str">
        <f>IFERROR(VLOOKUP(Table35686[[#This Row],[IDDestino]],[1]Proveedores!B:W,9,0),"")</f>
        <v/>
      </c>
      <c r="N50" s="10" t="str">
        <f>IFERROR(VLOOKUP(Table35686[[#This Row],[IDDestino]],[1]Proveedores!B:W,11,0),"")</f>
        <v/>
      </c>
      <c r="O50" s="10" t="str">
        <f>IFERROR(VLOOKUP(Table35686[[#This Row],[IDDestino]],[1]Proveedores!B:W,12,0),"")</f>
        <v/>
      </c>
      <c r="P50" s="8" t="str">
        <f>IFERROR(VLOOKUP(Table35686[[#This Row],[IDDestino]],[1]Proveedores!B:W,7,0),"")</f>
        <v/>
      </c>
      <c r="Q50" s="15"/>
      <c r="R50" s="15"/>
      <c r="S50" s="10" t="str">
        <f>IFERROR(VLOOKUP(Table35686[[#This Row],[IDDestino]],[1]Proveedores!B:Y,24,0),"")</f>
        <v/>
      </c>
      <c r="T50" s="16"/>
      <c r="U50" s="10" t="str">
        <f>IFERROR(VLOOKUP(Table35686[[#This Row],[IDDestino]],[1]Proveedores!B:W,22,0),"")</f>
        <v/>
      </c>
      <c r="V50" s="12"/>
      <c r="W50" s="13"/>
      <c r="X50" s="14"/>
      <c r="Y50" s="12"/>
      <c r="Z50" s="16"/>
      <c r="AA50" s="16"/>
      <c r="AB50" s="9" t="str">
        <f>IFERROR(VLOOKUP(Table35686[[#This Row],[IDDestino]],[1]Proveedores!B:O,14,0),"")</f>
        <v/>
      </c>
    </row>
    <row r="51" spans="1:28" x14ac:dyDescent="0.25">
      <c r="A51" s="15"/>
      <c r="B51" s="18"/>
      <c r="C51" s="8" t="str">
        <f>IFERROR(VLOOKUP(Table35686[[#This Row],[IDDestino]],[1]Proveedores!B:X,23,0),"")</f>
        <v/>
      </c>
      <c r="D51" s="9" t="str">
        <f>IFERROR(VLOOKUP(Table35686[[#This Row],[IDDestino]],[1]Proveedores!B:X,16,0),"")</f>
        <v/>
      </c>
      <c r="E51" s="9" t="str">
        <f>IFERROR(VLOOKUP(Table35686[[#This Row],[IDDestino]],[1]Proveedores!B:R,17,0),"")</f>
        <v/>
      </c>
      <c r="F51" s="8" t="str">
        <f>IFERROR(VLOOKUP(Table35686[[#This Row],[IDDestino]],[1]Proveedores!B:X,18,0),"")</f>
        <v/>
      </c>
      <c r="G51" s="10" t="str">
        <f>IFERROR(VLOOKUP(Table35686[[#This Row],[IDDestino]],[1]Proveedores!B:X,19,0),"")</f>
        <v/>
      </c>
      <c r="H51" s="10" t="str">
        <f>IFERROR(VLOOKUP(Table35686[[#This Row],[IDDestino]],[1]Proveedores!B:U,20,0),"")</f>
        <v/>
      </c>
      <c r="I51" s="10" t="str">
        <f>IFERROR(VLOOKUP(Table35686[[#This Row],[IDDestino]],[1]Proveedores!B:V,21,0),"")</f>
        <v/>
      </c>
      <c r="J51" s="17"/>
      <c r="K51" s="10" t="str">
        <f>IFERROR(VLOOKUP(Table35686[[#This Row],[IDDestino]],[1]Proveedores!B:V,4,0),"")</f>
        <v/>
      </c>
      <c r="L51" s="10" t="str">
        <f>IFERROR(VLOOKUP(Table35686[[#This Row],[IDDestino]],[1]Proveedores!B:W,5,0),"")</f>
        <v/>
      </c>
      <c r="M51" s="10" t="str">
        <f>IFERROR(VLOOKUP(Table35686[[#This Row],[IDDestino]],[1]Proveedores!B:W,9,0),"")</f>
        <v/>
      </c>
      <c r="N51" s="10" t="str">
        <f>IFERROR(VLOOKUP(Table35686[[#This Row],[IDDestino]],[1]Proveedores!B:W,11,0),"")</f>
        <v/>
      </c>
      <c r="O51" s="10" t="str">
        <f>IFERROR(VLOOKUP(Table35686[[#This Row],[IDDestino]],[1]Proveedores!B:W,12,0),"")</f>
        <v/>
      </c>
      <c r="P51" s="8" t="str">
        <f>IFERROR(VLOOKUP(Table35686[[#This Row],[IDDestino]],[1]Proveedores!B:W,7,0),"")</f>
        <v/>
      </c>
      <c r="Q51" s="15"/>
      <c r="R51" s="15"/>
      <c r="S51" s="10" t="str">
        <f>IFERROR(VLOOKUP(Table35686[[#This Row],[IDDestino]],[1]Proveedores!B:Y,24,0),"")</f>
        <v/>
      </c>
      <c r="T51" s="16"/>
      <c r="U51" s="10" t="str">
        <f>IFERROR(VLOOKUP(Table35686[[#This Row],[IDDestino]],[1]Proveedores!B:W,22,0),"")</f>
        <v/>
      </c>
      <c r="V51" s="12"/>
      <c r="W51" s="13"/>
      <c r="X51" s="14"/>
      <c r="Y51" s="12"/>
      <c r="Z51" s="16"/>
      <c r="AA51" s="16"/>
      <c r="AB51" s="9" t="str">
        <f>IFERROR(VLOOKUP(Table35686[[#This Row],[IDDestino]],[1]Proveedores!B:O,14,0),"")</f>
        <v/>
      </c>
    </row>
    <row r="52" spans="1:28" x14ac:dyDescent="0.25">
      <c r="A52" s="15"/>
      <c r="B52" s="18"/>
      <c r="C52" s="8" t="str">
        <f>IFERROR(VLOOKUP(Table35686[[#This Row],[IDDestino]],[1]Proveedores!B:X,23,0),"")</f>
        <v/>
      </c>
      <c r="D52" s="9" t="str">
        <f>IFERROR(VLOOKUP(Table35686[[#This Row],[IDDestino]],[1]Proveedores!B:X,16,0),"")</f>
        <v/>
      </c>
      <c r="E52" s="9" t="str">
        <f>IFERROR(VLOOKUP(Table35686[[#This Row],[IDDestino]],[1]Proveedores!B:R,17,0),"")</f>
        <v/>
      </c>
      <c r="F52" s="8" t="str">
        <f>IFERROR(VLOOKUP(Table35686[[#This Row],[IDDestino]],[1]Proveedores!B:X,18,0),"")</f>
        <v/>
      </c>
      <c r="G52" s="10" t="str">
        <f>IFERROR(VLOOKUP(Table35686[[#This Row],[IDDestino]],[1]Proveedores!B:X,19,0),"")</f>
        <v/>
      </c>
      <c r="H52" s="10" t="str">
        <f>IFERROR(VLOOKUP(Table35686[[#This Row],[IDDestino]],[1]Proveedores!B:U,20,0),"")</f>
        <v/>
      </c>
      <c r="I52" s="10" t="str">
        <f>IFERROR(VLOOKUP(Table35686[[#This Row],[IDDestino]],[1]Proveedores!B:V,21,0),"")</f>
        <v/>
      </c>
      <c r="J52" s="17"/>
      <c r="K52" s="10" t="str">
        <f>IFERROR(VLOOKUP(Table35686[[#This Row],[IDDestino]],[1]Proveedores!B:V,4,0),"")</f>
        <v/>
      </c>
      <c r="L52" s="10" t="str">
        <f>IFERROR(VLOOKUP(Table35686[[#This Row],[IDDestino]],[1]Proveedores!B:W,5,0),"")</f>
        <v/>
      </c>
      <c r="M52" s="10" t="str">
        <f>IFERROR(VLOOKUP(Table35686[[#This Row],[IDDestino]],[1]Proveedores!B:W,9,0),"")</f>
        <v/>
      </c>
      <c r="N52" s="10" t="str">
        <f>IFERROR(VLOOKUP(Table35686[[#This Row],[IDDestino]],[1]Proveedores!B:W,11,0),"")</f>
        <v/>
      </c>
      <c r="O52" s="10" t="str">
        <f>IFERROR(VLOOKUP(Table35686[[#This Row],[IDDestino]],[1]Proveedores!B:W,12,0),"")</f>
        <v/>
      </c>
      <c r="P52" s="8" t="str">
        <f>IFERROR(VLOOKUP(Table35686[[#This Row],[IDDestino]],[1]Proveedores!B:W,7,0),"")</f>
        <v/>
      </c>
      <c r="Q52" s="15"/>
      <c r="R52" s="15"/>
      <c r="S52" s="10" t="str">
        <f>IFERROR(VLOOKUP(Table35686[[#This Row],[IDDestino]],[1]Proveedores!B:Y,24,0),"")</f>
        <v/>
      </c>
      <c r="T52" s="16"/>
      <c r="U52" s="10" t="str">
        <f>IFERROR(VLOOKUP(Table35686[[#This Row],[IDDestino]],[1]Proveedores!B:W,22,0),"")</f>
        <v/>
      </c>
      <c r="V52" s="12"/>
      <c r="W52" s="13"/>
      <c r="X52" s="14"/>
      <c r="Y52" s="12"/>
      <c r="Z52" s="16"/>
      <c r="AA52" s="16"/>
      <c r="AB52" s="9" t="str">
        <f>IFERROR(VLOOKUP(Table35686[[#This Row],[IDDestino]],[1]Proveedores!B:O,14,0),"")</f>
        <v/>
      </c>
    </row>
    <row r="53" spans="1:28" x14ac:dyDescent="0.25">
      <c r="A53" s="15"/>
      <c r="B53" s="18"/>
      <c r="C53" s="8" t="str">
        <f>IFERROR(VLOOKUP(Table35686[[#This Row],[IDDestino]],[1]Proveedores!B:X,23,0),"")</f>
        <v/>
      </c>
      <c r="D53" s="9" t="str">
        <f>IFERROR(VLOOKUP(Table35686[[#This Row],[IDDestino]],[1]Proveedores!B:X,16,0),"")</f>
        <v/>
      </c>
      <c r="E53" s="9" t="str">
        <f>IFERROR(VLOOKUP(Table35686[[#This Row],[IDDestino]],[1]Proveedores!B:R,17,0),"")</f>
        <v/>
      </c>
      <c r="F53" s="8" t="str">
        <f>IFERROR(VLOOKUP(Table35686[[#This Row],[IDDestino]],[1]Proveedores!B:X,18,0),"")</f>
        <v/>
      </c>
      <c r="G53" s="10" t="str">
        <f>IFERROR(VLOOKUP(Table35686[[#This Row],[IDDestino]],[1]Proveedores!B:X,19,0),"")</f>
        <v/>
      </c>
      <c r="H53" s="10" t="str">
        <f>IFERROR(VLOOKUP(Table35686[[#This Row],[IDDestino]],[1]Proveedores!B:U,20,0),"")</f>
        <v/>
      </c>
      <c r="I53" s="10" t="str">
        <f>IFERROR(VLOOKUP(Table35686[[#This Row],[IDDestino]],[1]Proveedores!B:V,21,0),"")</f>
        <v/>
      </c>
      <c r="J53" s="17"/>
      <c r="K53" s="10" t="str">
        <f>IFERROR(VLOOKUP(Table35686[[#This Row],[IDDestino]],[1]Proveedores!B:V,4,0),"")</f>
        <v/>
      </c>
      <c r="L53" s="10" t="str">
        <f>IFERROR(VLOOKUP(Table35686[[#This Row],[IDDestino]],[1]Proveedores!B:W,5,0),"")</f>
        <v/>
      </c>
      <c r="M53" s="10" t="str">
        <f>IFERROR(VLOOKUP(Table35686[[#This Row],[IDDestino]],[1]Proveedores!B:W,9,0),"")</f>
        <v/>
      </c>
      <c r="N53" s="10" t="str">
        <f>IFERROR(VLOOKUP(Table35686[[#This Row],[IDDestino]],[1]Proveedores!B:W,11,0),"")</f>
        <v/>
      </c>
      <c r="O53" s="10" t="str">
        <f>IFERROR(VLOOKUP(Table35686[[#This Row],[IDDestino]],[1]Proveedores!B:W,12,0),"")</f>
        <v/>
      </c>
      <c r="P53" s="8" t="str">
        <f>IFERROR(VLOOKUP(Table35686[[#This Row],[IDDestino]],[1]Proveedores!B:W,7,0),"")</f>
        <v/>
      </c>
      <c r="Q53" s="15"/>
      <c r="R53" s="15"/>
      <c r="S53" s="10" t="str">
        <f>IFERROR(VLOOKUP(Table35686[[#This Row],[IDDestino]],[1]Proveedores!B:Y,24,0),"")</f>
        <v/>
      </c>
      <c r="T53" s="16"/>
      <c r="U53" s="10" t="str">
        <f>IFERROR(VLOOKUP(Table35686[[#This Row],[IDDestino]],[1]Proveedores!B:W,22,0),"")</f>
        <v/>
      </c>
      <c r="V53" s="12"/>
      <c r="W53" s="13"/>
      <c r="X53" s="14"/>
      <c r="Y53" s="12"/>
      <c r="Z53" s="16"/>
      <c r="AA53" s="16"/>
      <c r="AB53" s="9" t="str">
        <f>IFERROR(VLOOKUP(Table35686[[#This Row],[IDDestino]],[1]Proveedores!B:O,14,0),"")</f>
        <v/>
      </c>
    </row>
    <row r="54" spans="1:28" x14ac:dyDescent="0.25">
      <c r="A54" s="15"/>
      <c r="B54" s="18"/>
      <c r="C54" s="8" t="str">
        <f>IFERROR(VLOOKUP(Table35686[[#This Row],[IDDestino]],[1]Proveedores!B:X,23,0),"")</f>
        <v/>
      </c>
      <c r="D54" s="9" t="str">
        <f>IFERROR(VLOOKUP(Table35686[[#This Row],[IDDestino]],[1]Proveedores!B:X,16,0),"")</f>
        <v/>
      </c>
      <c r="E54" s="9" t="str">
        <f>IFERROR(VLOOKUP(Table35686[[#This Row],[IDDestino]],[1]Proveedores!B:R,17,0),"")</f>
        <v/>
      </c>
      <c r="F54" s="8" t="str">
        <f>IFERROR(VLOOKUP(Table35686[[#This Row],[IDDestino]],[1]Proveedores!B:X,18,0),"")</f>
        <v/>
      </c>
      <c r="G54" s="10" t="str">
        <f>IFERROR(VLOOKUP(Table35686[[#This Row],[IDDestino]],[1]Proveedores!B:X,19,0),"")</f>
        <v/>
      </c>
      <c r="H54" s="10" t="str">
        <f>IFERROR(VLOOKUP(Table35686[[#This Row],[IDDestino]],[1]Proveedores!B:U,20,0),"")</f>
        <v/>
      </c>
      <c r="I54" s="10" t="str">
        <f>IFERROR(VLOOKUP(Table35686[[#This Row],[IDDestino]],[1]Proveedores!B:V,21,0),"")</f>
        <v/>
      </c>
      <c r="J54" s="17"/>
      <c r="K54" s="10" t="str">
        <f>IFERROR(VLOOKUP(Table35686[[#This Row],[IDDestino]],[1]Proveedores!B:V,4,0),"")</f>
        <v/>
      </c>
      <c r="L54" s="10" t="str">
        <f>IFERROR(VLOOKUP(Table35686[[#This Row],[IDDestino]],[1]Proveedores!B:W,5,0),"")</f>
        <v/>
      </c>
      <c r="M54" s="10" t="str">
        <f>IFERROR(VLOOKUP(Table35686[[#This Row],[IDDestino]],[1]Proveedores!B:W,9,0),"")</f>
        <v/>
      </c>
      <c r="N54" s="10" t="str">
        <f>IFERROR(VLOOKUP(Table35686[[#This Row],[IDDestino]],[1]Proveedores!B:W,11,0),"")</f>
        <v/>
      </c>
      <c r="O54" s="10" t="str">
        <f>IFERROR(VLOOKUP(Table35686[[#This Row],[IDDestino]],[1]Proveedores!B:W,12,0),"")</f>
        <v/>
      </c>
      <c r="P54" s="8" t="str">
        <f>IFERROR(VLOOKUP(Table35686[[#This Row],[IDDestino]],[1]Proveedores!B:W,7,0),"")</f>
        <v/>
      </c>
      <c r="Q54" s="15"/>
      <c r="R54" s="15"/>
      <c r="S54" s="10" t="str">
        <f>IFERROR(VLOOKUP(Table35686[[#This Row],[IDDestino]],[1]Proveedores!B:Y,24,0),"")</f>
        <v/>
      </c>
      <c r="T54" s="16"/>
      <c r="U54" s="10" t="str">
        <f>IFERROR(VLOOKUP(Table35686[[#This Row],[IDDestino]],[1]Proveedores!B:W,22,0),"")</f>
        <v/>
      </c>
      <c r="V54" s="12"/>
      <c r="W54" s="13"/>
      <c r="X54" s="14"/>
      <c r="Y54" s="12"/>
      <c r="Z54" s="16"/>
      <c r="AA54" s="16"/>
      <c r="AB54" s="9" t="str">
        <f>IFERROR(VLOOKUP(Table35686[[#This Row],[IDDestino]],[1]Proveedores!B:O,14,0),"")</f>
        <v/>
      </c>
    </row>
    <row r="55" spans="1:28" x14ac:dyDescent="0.25">
      <c r="A55" s="15"/>
      <c r="B55" s="18"/>
      <c r="C55" s="8" t="str">
        <f>IFERROR(VLOOKUP(Table35686[[#This Row],[IDDestino]],[1]Proveedores!B:X,23,0),"")</f>
        <v/>
      </c>
      <c r="D55" s="9" t="str">
        <f>IFERROR(VLOOKUP(Table35686[[#This Row],[IDDestino]],[1]Proveedores!B:X,16,0),"")</f>
        <v/>
      </c>
      <c r="E55" s="9" t="str">
        <f>IFERROR(VLOOKUP(Table35686[[#This Row],[IDDestino]],[1]Proveedores!B:R,17,0),"")</f>
        <v/>
      </c>
      <c r="F55" s="8" t="str">
        <f>IFERROR(VLOOKUP(Table35686[[#This Row],[IDDestino]],[1]Proveedores!B:X,18,0),"")</f>
        <v/>
      </c>
      <c r="G55" s="10" t="str">
        <f>IFERROR(VLOOKUP(Table35686[[#This Row],[IDDestino]],[1]Proveedores!B:X,19,0),"")</f>
        <v/>
      </c>
      <c r="H55" s="10" t="str">
        <f>IFERROR(VLOOKUP(Table35686[[#This Row],[IDDestino]],[1]Proveedores!B:U,20,0),"")</f>
        <v/>
      </c>
      <c r="I55" s="10" t="str">
        <f>IFERROR(VLOOKUP(Table35686[[#This Row],[IDDestino]],[1]Proveedores!B:V,21,0),"")</f>
        <v/>
      </c>
      <c r="J55" s="17"/>
      <c r="K55" s="10" t="str">
        <f>IFERROR(VLOOKUP(Table35686[[#This Row],[IDDestino]],[1]Proveedores!B:V,4,0),"")</f>
        <v/>
      </c>
      <c r="L55" s="10" t="str">
        <f>IFERROR(VLOOKUP(Table35686[[#This Row],[IDDestino]],[1]Proveedores!B:W,5,0),"")</f>
        <v/>
      </c>
      <c r="M55" s="10" t="str">
        <f>IFERROR(VLOOKUP(Table35686[[#This Row],[IDDestino]],[1]Proveedores!B:W,9,0),"")</f>
        <v/>
      </c>
      <c r="N55" s="10" t="str">
        <f>IFERROR(VLOOKUP(Table35686[[#This Row],[IDDestino]],[1]Proveedores!B:W,11,0),"")</f>
        <v/>
      </c>
      <c r="O55" s="10" t="str">
        <f>IFERROR(VLOOKUP(Table35686[[#This Row],[IDDestino]],[1]Proveedores!B:W,12,0),"")</f>
        <v/>
      </c>
      <c r="P55" s="8" t="str">
        <f>IFERROR(VLOOKUP(Table35686[[#This Row],[IDDestino]],[1]Proveedores!B:W,7,0),"")</f>
        <v/>
      </c>
      <c r="Q55" s="15"/>
      <c r="R55" s="15"/>
      <c r="S55" s="10" t="str">
        <f>IFERROR(VLOOKUP(Table35686[[#This Row],[IDDestino]],[1]Proveedores!B:Y,24,0),"")</f>
        <v/>
      </c>
      <c r="T55" s="16"/>
      <c r="U55" s="10" t="str">
        <f>IFERROR(VLOOKUP(Table35686[[#This Row],[IDDestino]],[1]Proveedores!B:W,22,0),"")</f>
        <v/>
      </c>
      <c r="V55" s="12"/>
      <c r="W55" s="13"/>
      <c r="X55" s="14"/>
      <c r="Y55" s="12"/>
      <c r="Z55" s="16"/>
      <c r="AA55" s="16"/>
      <c r="AB55" s="9" t="str">
        <f>IFERROR(VLOOKUP(Table35686[[#This Row],[IDDestino]],[1]Proveedores!B:O,14,0),"")</f>
        <v/>
      </c>
    </row>
    <row r="56" spans="1:28" x14ac:dyDescent="0.25">
      <c r="A56" s="15"/>
      <c r="B56" s="18"/>
      <c r="C56" s="8" t="str">
        <f>IFERROR(VLOOKUP(Table35686[[#This Row],[IDDestino]],[1]Proveedores!B:X,23,0),"")</f>
        <v/>
      </c>
      <c r="D56" s="9" t="str">
        <f>IFERROR(VLOOKUP(Table35686[[#This Row],[IDDestino]],[1]Proveedores!B:X,16,0),"")</f>
        <v/>
      </c>
      <c r="E56" s="9" t="str">
        <f>IFERROR(VLOOKUP(Table35686[[#This Row],[IDDestino]],[1]Proveedores!B:R,17,0),"")</f>
        <v/>
      </c>
      <c r="F56" s="8" t="str">
        <f>IFERROR(VLOOKUP(Table35686[[#This Row],[IDDestino]],[1]Proveedores!B:X,18,0),"")</f>
        <v/>
      </c>
      <c r="G56" s="10" t="str">
        <f>IFERROR(VLOOKUP(Table35686[[#This Row],[IDDestino]],[1]Proveedores!B:X,19,0),"")</f>
        <v/>
      </c>
      <c r="H56" s="10" t="str">
        <f>IFERROR(VLOOKUP(Table35686[[#This Row],[IDDestino]],[1]Proveedores!B:U,20,0),"")</f>
        <v/>
      </c>
      <c r="I56" s="10" t="str">
        <f>IFERROR(VLOOKUP(Table35686[[#This Row],[IDDestino]],[1]Proveedores!B:V,21,0),"")</f>
        <v/>
      </c>
      <c r="J56" s="17"/>
      <c r="K56" s="10" t="str">
        <f>IFERROR(VLOOKUP(Table35686[[#This Row],[IDDestino]],[1]Proveedores!B:V,4,0),"")</f>
        <v/>
      </c>
      <c r="L56" s="10" t="str">
        <f>IFERROR(VLOOKUP(Table35686[[#This Row],[IDDestino]],[1]Proveedores!B:W,5,0),"")</f>
        <v/>
      </c>
      <c r="M56" s="10" t="str">
        <f>IFERROR(VLOOKUP(Table35686[[#This Row],[IDDestino]],[1]Proveedores!B:W,9,0),"")</f>
        <v/>
      </c>
      <c r="N56" s="10" t="str">
        <f>IFERROR(VLOOKUP(Table35686[[#This Row],[IDDestino]],[1]Proveedores!B:W,11,0),"")</f>
        <v/>
      </c>
      <c r="O56" s="10" t="str">
        <f>IFERROR(VLOOKUP(Table35686[[#This Row],[IDDestino]],[1]Proveedores!B:W,12,0),"")</f>
        <v/>
      </c>
      <c r="P56" s="8" t="str">
        <f>IFERROR(VLOOKUP(Table35686[[#This Row],[IDDestino]],[1]Proveedores!B:W,7,0),"")</f>
        <v/>
      </c>
      <c r="Q56" s="15"/>
      <c r="R56" s="15"/>
      <c r="S56" s="10" t="str">
        <f>IFERROR(VLOOKUP(Table35686[[#This Row],[IDDestino]],[1]Proveedores!B:Y,24,0),"")</f>
        <v/>
      </c>
      <c r="T56" s="16"/>
      <c r="U56" s="10" t="str">
        <f>IFERROR(VLOOKUP(Table35686[[#This Row],[IDDestino]],[1]Proveedores!B:W,22,0),"")</f>
        <v/>
      </c>
      <c r="V56" s="12"/>
      <c r="W56" s="13"/>
      <c r="X56" s="14"/>
      <c r="Y56" s="12"/>
      <c r="Z56" s="16"/>
      <c r="AA56" s="16"/>
      <c r="AB56" s="9" t="str">
        <f>IFERROR(VLOOKUP(Table35686[[#This Row],[IDDestino]],[1]Proveedores!B:O,14,0),"")</f>
        <v/>
      </c>
    </row>
    <row r="57" spans="1:28" x14ac:dyDescent="0.25">
      <c r="A57" s="15"/>
      <c r="B57" s="18"/>
      <c r="C57" s="8" t="str">
        <f>IFERROR(VLOOKUP(Table35686[[#This Row],[IDDestino]],[1]Proveedores!B:X,23,0),"")</f>
        <v/>
      </c>
      <c r="D57" s="9" t="str">
        <f>IFERROR(VLOOKUP(Table35686[[#This Row],[IDDestino]],[1]Proveedores!B:X,16,0),"")</f>
        <v/>
      </c>
      <c r="E57" s="9" t="str">
        <f>IFERROR(VLOOKUP(Table35686[[#This Row],[IDDestino]],[1]Proveedores!B:R,17,0),"")</f>
        <v/>
      </c>
      <c r="F57" s="8" t="str">
        <f>IFERROR(VLOOKUP(Table35686[[#This Row],[IDDestino]],[1]Proveedores!B:X,18,0),"")</f>
        <v/>
      </c>
      <c r="G57" s="10" t="str">
        <f>IFERROR(VLOOKUP(Table35686[[#This Row],[IDDestino]],[1]Proveedores!B:X,19,0),"")</f>
        <v/>
      </c>
      <c r="H57" s="10" t="str">
        <f>IFERROR(VLOOKUP(Table35686[[#This Row],[IDDestino]],[1]Proveedores!B:U,20,0),"")</f>
        <v/>
      </c>
      <c r="I57" s="10" t="str">
        <f>IFERROR(VLOOKUP(Table35686[[#This Row],[IDDestino]],[1]Proveedores!B:V,21,0),"")</f>
        <v/>
      </c>
      <c r="J57" s="17"/>
      <c r="K57" s="10" t="str">
        <f>IFERROR(VLOOKUP(Table35686[[#This Row],[IDDestino]],[1]Proveedores!B:V,4,0),"")</f>
        <v/>
      </c>
      <c r="L57" s="10" t="str">
        <f>IFERROR(VLOOKUP(Table35686[[#This Row],[IDDestino]],[1]Proveedores!B:W,5,0),"")</f>
        <v/>
      </c>
      <c r="M57" s="10" t="str">
        <f>IFERROR(VLOOKUP(Table35686[[#This Row],[IDDestino]],[1]Proveedores!B:W,9,0),"")</f>
        <v/>
      </c>
      <c r="N57" s="10" t="str">
        <f>IFERROR(VLOOKUP(Table35686[[#This Row],[IDDestino]],[1]Proveedores!B:W,11,0),"")</f>
        <v/>
      </c>
      <c r="O57" s="10" t="str">
        <f>IFERROR(VLOOKUP(Table35686[[#This Row],[IDDestino]],[1]Proveedores!B:W,12,0),"")</f>
        <v/>
      </c>
      <c r="P57" s="8" t="str">
        <f>IFERROR(VLOOKUP(Table35686[[#This Row],[IDDestino]],[1]Proveedores!B:W,7,0),"")</f>
        <v/>
      </c>
      <c r="Q57" s="15"/>
      <c r="R57" s="15"/>
      <c r="S57" s="10" t="str">
        <f>IFERROR(VLOOKUP(Table35686[[#This Row],[IDDestino]],[1]Proveedores!B:Y,24,0),"")</f>
        <v/>
      </c>
      <c r="T57" s="16"/>
      <c r="U57" s="10" t="str">
        <f>IFERROR(VLOOKUP(Table35686[[#This Row],[IDDestino]],[1]Proveedores!B:W,22,0),"")</f>
        <v/>
      </c>
      <c r="V57" s="12"/>
      <c r="W57" s="13"/>
      <c r="X57" s="14"/>
      <c r="Y57" s="12"/>
      <c r="Z57" s="16"/>
      <c r="AA57" s="16"/>
      <c r="AB57" s="9" t="str">
        <f>IFERROR(VLOOKUP(Table35686[[#This Row],[IDDestino]],[1]Proveedores!B:O,14,0),"")</f>
        <v/>
      </c>
    </row>
    <row r="58" spans="1:28" x14ac:dyDescent="0.25">
      <c r="A58" s="15"/>
      <c r="B58" s="18"/>
      <c r="C58" s="8" t="str">
        <f>IFERROR(VLOOKUP(Table35686[[#This Row],[IDDestino]],[1]Proveedores!B:X,23,0),"")</f>
        <v/>
      </c>
      <c r="D58" s="9" t="str">
        <f>IFERROR(VLOOKUP(Table35686[[#This Row],[IDDestino]],[1]Proveedores!B:X,16,0),"")</f>
        <v/>
      </c>
      <c r="E58" s="9" t="str">
        <f>IFERROR(VLOOKUP(Table35686[[#This Row],[IDDestino]],[1]Proveedores!B:R,17,0),"")</f>
        <v/>
      </c>
      <c r="F58" s="8" t="str">
        <f>IFERROR(VLOOKUP(Table35686[[#This Row],[IDDestino]],[1]Proveedores!B:X,18,0),"")</f>
        <v/>
      </c>
      <c r="G58" s="10" t="str">
        <f>IFERROR(VLOOKUP(Table35686[[#This Row],[IDDestino]],[1]Proveedores!B:X,19,0),"")</f>
        <v/>
      </c>
      <c r="H58" s="10" t="str">
        <f>IFERROR(VLOOKUP(Table35686[[#This Row],[IDDestino]],[1]Proveedores!B:U,20,0),"")</f>
        <v/>
      </c>
      <c r="I58" s="10" t="str">
        <f>IFERROR(VLOOKUP(Table35686[[#This Row],[IDDestino]],[1]Proveedores!B:V,21,0),"")</f>
        <v/>
      </c>
      <c r="J58" s="17"/>
      <c r="K58" s="10" t="str">
        <f>IFERROR(VLOOKUP(Table35686[[#This Row],[IDDestino]],[1]Proveedores!B:V,4,0),"")</f>
        <v/>
      </c>
      <c r="L58" s="10" t="str">
        <f>IFERROR(VLOOKUP(Table35686[[#This Row],[IDDestino]],[1]Proveedores!B:W,5,0),"")</f>
        <v/>
      </c>
      <c r="M58" s="10" t="str">
        <f>IFERROR(VLOOKUP(Table35686[[#This Row],[IDDestino]],[1]Proveedores!B:W,9,0),"")</f>
        <v/>
      </c>
      <c r="N58" s="10" t="str">
        <f>IFERROR(VLOOKUP(Table35686[[#This Row],[IDDestino]],[1]Proveedores!B:W,11,0),"")</f>
        <v/>
      </c>
      <c r="O58" s="10" t="str">
        <f>IFERROR(VLOOKUP(Table35686[[#This Row],[IDDestino]],[1]Proveedores!B:W,12,0),"")</f>
        <v/>
      </c>
      <c r="P58" s="8" t="str">
        <f>IFERROR(VLOOKUP(Table35686[[#This Row],[IDDestino]],[1]Proveedores!B:W,7,0),"")</f>
        <v/>
      </c>
      <c r="Q58" s="15"/>
      <c r="R58" s="15"/>
      <c r="S58" s="10" t="str">
        <f>IFERROR(VLOOKUP(Table35686[[#This Row],[IDDestino]],[1]Proveedores!B:Y,24,0),"")</f>
        <v/>
      </c>
      <c r="T58" s="16"/>
      <c r="U58" s="10" t="str">
        <f>IFERROR(VLOOKUP(Table35686[[#This Row],[IDDestino]],[1]Proveedores!B:W,22,0),"")</f>
        <v/>
      </c>
      <c r="V58" s="12"/>
      <c r="W58" s="13"/>
      <c r="X58" s="14"/>
      <c r="Y58" s="12"/>
      <c r="Z58" s="16"/>
      <c r="AA58" s="16"/>
      <c r="AB58" s="9" t="str">
        <f>IFERROR(VLOOKUP(Table35686[[#This Row],[IDDestino]],[1]Proveedores!B:O,14,0),"")</f>
        <v/>
      </c>
    </row>
    <row r="59" spans="1:28" x14ac:dyDescent="0.25">
      <c r="A59" s="15"/>
      <c r="B59" s="18"/>
      <c r="C59" s="8" t="str">
        <f>IFERROR(VLOOKUP(Table35686[[#This Row],[IDDestino]],[1]Proveedores!B:X,23,0),"")</f>
        <v/>
      </c>
      <c r="D59" s="9" t="str">
        <f>IFERROR(VLOOKUP(Table35686[[#This Row],[IDDestino]],[1]Proveedores!B:X,16,0),"")</f>
        <v/>
      </c>
      <c r="E59" s="9" t="str">
        <f>IFERROR(VLOOKUP(Table35686[[#This Row],[IDDestino]],[1]Proveedores!B:R,17,0),"")</f>
        <v/>
      </c>
      <c r="F59" s="8" t="str">
        <f>IFERROR(VLOOKUP(Table35686[[#This Row],[IDDestino]],[1]Proveedores!B:X,18,0),"")</f>
        <v/>
      </c>
      <c r="G59" s="10" t="str">
        <f>IFERROR(VLOOKUP(Table35686[[#This Row],[IDDestino]],[1]Proveedores!B:X,19,0),"")</f>
        <v/>
      </c>
      <c r="H59" s="10" t="str">
        <f>IFERROR(VLOOKUP(Table35686[[#This Row],[IDDestino]],[1]Proveedores!B:U,20,0),"")</f>
        <v/>
      </c>
      <c r="I59" s="10" t="str">
        <f>IFERROR(VLOOKUP(Table35686[[#This Row],[IDDestino]],[1]Proveedores!B:V,21,0),"")</f>
        <v/>
      </c>
      <c r="J59" s="17"/>
      <c r="K59" s="10" t="str">
        <f>IFERROR(VLOOKUP(Table35686[[#This Row],[IDDestino]],[1]Proveedores!B:V,4,0),"")</f>
        <v/>
      </c>
      <c r="L59" s="10" t="str">
        <f>IFERROR(VLOOKUP(Table35686[[#This Row],[IDDestino]],[1]Proveedores!B:W,5,0),"")</f>
        <v/>
      </c>
      <c r="M59" s="10" t="str">
        <f>IFERROR(VLOOKUP(Table35686[[#This Row],[IDDestino]],[1]Proveedores!B:W,9,0),"")</f>
        <v/>
      </c>
      <c r="N59" s="10" t="str">
        <f>IFERROR(VLOOKUP(Table35686[[#This Row],[IDDestino]],[1]Proveedores!B:W,11,0),"")</f>
        <v/>
      </c>
      <c r="O59" s="10" t="str">
        <f>IFERROR(VLOOKUP(Table35686[[#This Row],[IDDestino]],[1]Proveedores!B:W,12,0),"")</f>
        <v/>
      </c>
      <c r="P59" s="8" t="str">
        <f>IFERROR(VLOOKUP(Table35686[[#This Row],[IDDestino]],[1]Proveedores!B:W,7,0),"")</f>
        <v/>
      </c>
      <c r="Q59" s="15"/>
      <c r="R59" s="15"/>
      <c r="S59" s="10" t="str">
        <f>IFERROR(VLOOKUP(Table35686[[#This Row],[IDDestino]],[1]Proveedores!B:Y,24,0),"")</f>
        <v/>
      </c>
      <c r="T59" s="16"/>
      <c r="U59" s="10" t="str">
        <f>IFERROR(VLOOKUP(Table35686[[#This Row],[IDDestino]],[1]Proveedores!B:W,22,0),"")</f>
        <v/>
      </c>
      <c r="V59" s="12"/>
      <c r="W59" s="13"/>
      <c r="X59" s="14"/>
      <c r="Y59" s="12"/>
      <c r="Z59" s="16"/>
      <c r="AA59" s="16"/>
      <c r="AB59" s="9" t="str">
        <f>IFERROR(VLOOKUP(Table35686[[#This Row],[IDDestino]],[1]Proveedores!B:O,14,0),"")</f>
        <v/>
      </c>
    </row>
    <row r="60" spans="1:28" x14ac:dyDescent="0.25">
      <c r="A60" s="15"/>
      <c r="B60" s="18"/>
      <c r="C60" s="8" t="str">
        <f>IFERROR(VLOOKUP(Table35686[[#This Row],[IDDestino]],[1]Proveedores!B:X,23,0),"")</f>
        <v/>
      </c>
      <c r="D60" s="9" t="str">
        <f>IFERROR(VLOOKUP(Table35686[[#This Row],[IDDestino]],[1]Proveedores!B:X,16,0),"")</f>
        <v/>
      </c>
      <c r="E60" s="9" t="str">
        <f>IFERROR(VLOOKUP(Table35686[[#This Row],[IDDestino]],[1]Proveedores!B:R,17,0),"")</f>
        <v/>
      </c>
      <c r="F60" s="8" t="str">
        <f>IFERROR(VLOOKUP(Table35686[[#This Row],[IDDestino]],[1]Proveedores!B:X,18,0),"")</f>
        <v/>
      </c>
      <c r="G60" s="10" t="str">
        <f>IFERROR(VLOOKUP(Table35686[[#This Row],[IDDestino]],[1]Proveedores!B:X,19,0),"")</f>
        <v/>
      </c>
      <c r="H60" s="10" t="str">
        <f>IFERROR(VLOOKUP(Table35686[[#This Row],[IDDestino]],[1]Proveedores!B:U,20,0),"")</f>
        <v/>
      </c>
      <c r="I60" s="10" t="str">
        <f>IFERROR(VLOOKUP(Table35686[[#This Row],[IDDestino]],[1]Proveedores!B:V,21,0),"")</f>
        <v/>
      </c>
      <c r="J60" s="17"/>
      <c r="K60" s="10" t="str">
        <f>IFERROR(VLOOKUP(Table35686[[#This Row],[IDDestino]],[1]Proveedores!B:V,4,0),"")</f>
        <v/>
      </c>
      <c r="L60" s="10" t="str">
        <f>IFERROR(VLOOKUP(Table35686[[#This Row],[IDDestino]],[1]Proveedores!B:W,5,0),"")</f>
        <v/>
      </c>
      <c r="M60" s="10" t="str">
        <f>IFERROR(VLOOKUP(Table35686[[#This Row],[IDDestino]],[1]Proveedores!B:W,9,0),"")</f>
        <v/>
      </c>
      <c r="N60" s="10" t="str">
        <f>IFERROR(VLOOKUP(Table35686[[#This Row],[IDDestino]],[1]Proveedores!B:W,11,0),"")</f>
        <v/>
      </c>
      <c r="O60" s="10" t="str">
        <f>IFERROR(VLOOKUP(Table35686[[#This Row],[IDDestino]],[1]Proveedores!B:W,12,0),"")</f>
        <v/>
      </c>
      <c r="P60" s="8" t="str">
        <f>IFERROR(VLOOKUP(Table35686[[#This Row],[IDDestino]],[1]Proveedores!B:W,7,0),"")</f>
        <v/>
      </c>
      <c r="Q60" s="15"/>
      <c r="R60" s="15"/>
      <c r="S60" s="10" t="str">
        <f>IFERROR(VLOOKUP(Table35686[[#This Row],[IDDestino]],[1]Proveedores!B:Y,24,0),"")</f>
        <v/>
      </c>
      <c r="T60" s="16"/>
      <c r="U60" s="10" t="str">
        <f>IFERROR(VLOOKUP(Table35686[[#This Row],[IDDestino]],[1]Proveedores!B:W,22,0),"")</f>
        <v/>
      </c>
      <c r="V60" s="12"/>
      <c r="W60" s="13"/>
      <c r="X60" s="14"/>
      <c r="Y60" s="12"/>
      <c r="Z60" s="16"/>
      <c r="AA60" s="16"/>
      <c r="AB60" s="9" t="str">
        <f>IFERROR(VLOOKUP(Table35686[[#This Row],[IDDestino]],[1]Proveedores!B:O,14,0),"")</f>
        <v/>
      </c>
    </row>
    <row r="61" spans="1:28" x14ac:dyDescent="0.25">
      <c r="A61" s="15"/>
      <c r="B61" s="18"/>
      <c r="C61" s="8" t="str">
        <f>IFERROR(VLOOKUP(Table35686[[#This Row],[IDDestino]],[1]Proveedores!B:X,23,0),"")</f>
        <v/>
      </c>
      <c r="D61" s="9" t="str">
        <f>IFERROR(VLOOKUP(Table35686[[#This Row],[IDDestino]],[1]Proveedores!B:X,16,0),"")</f>
        <v/>
      </c>
      <c r="E61" s="9" t="str">
        <f>IFERROR(VLOOKUP(Table35686[[#This Row],[IDDestino]],[1]Proveedores!B:R,17,0),"")</f>
        <v/>
      </c>
      <c r="F61" s="8" t="str">
        <f>IFERROR(VLOOKUP(Table35686[[#This Row],[IDDestino]],[1]Proveedores!B:X,18,0),"")</f>
        <v/>
      </c>
      <c r="G61" s="10" t="str">
        <f>IFERROR(VLOOKUP(Table35686[[#This Row],[IDDestino]],[1]Proveedores!B:X,19,0),"")</f>
        <v/>
      </c>
      <c r="H61" s="10" t="str">
        <f>IFERROR(VLOOKUP(Table35686[[#This Row],[IDDestino]],[1]Proveedores!B:U,20,0),"")</f>
        <v/>
      </c>
      <c r="I61" s="10" t="str">
        <f>IFERROR(VLOOKUP(Table35686[[#This Row],[IDDestino]],[1]Proveedores!B:V,21,0),"")</f>
        <v/>
      </c>
      <c r="J61" s="17"/>
      <c r="K61" s="10" t="str">
        <f>IFERROR(VLOOKUP(Table35686[[#This Row],[IDDestino]],[1]Proveedores!B:V,4,0),"")</f>
        <v/>
      </c>
      <c r="L61" s="10" t="str">
        <f>IFERROR(VLOOKUP(Table35686[[#This Row],[IDDestino]],[1]Proveedores!B:W,5,0),"")</f>
        <v/>
      </c>
      <c r="M61" s="10" t="str">
        <f>IFERROR(VLOOKUP(Table35686[[#This Row],[IDDestino]],[1]Proveedores!B:W,9,0),"")</f>
        <v/>
      </c>
      <c r="N61" s="10" t="str">
        <f>IFERROR(VLOOKUP(Table35686[[#This Row],[IDDestino]],[1]Proveedores!B:W,11,0),"")</f>
        <v/>
      </c>
      <c r="O61" s="10" t="str">
        <f>IFERROR(VLOOKUP(Table35686[[#This Row],[IDDestino]],[1]Proveedores!B:W,12,0),"")</f>
        <v/>
      </c>
      <c r="P61" s="8" t="str">
        <f>IFERROR(VLOOKUP(Table35686[[#This Row],[IDDestino]],[1]Proveedores!B:W,7,0),"")</f>
        <v/>
      </c>
      <c r="Q61" s="15"/>
      <c r="R61" s="15"/>
      <c r="S61" s="10" t="str">
        <f>IFERROR(VLOOKUP(Table35686[[#This Row],[IDDestino]],[1]Proveedores!B:Y,24,0),"")</f>
        <v/>
      </c>
      <c r="T61" s="16"/>
      <c r="U61" s="10" t="str">
        <f>IFERROR(VLOOKUP(Table35686[[#This Row],[IDDestino]],[1]Proveedores!B:W,22,0),"")</f>
        <v/>
      </c>
      <c r="V61" s="12"/>
      <c r="W61" s="13"/>
      <c r="X61" s="14"/>
      <c r="Y61" s="12"/>
      <c r="Z61" s="16"/>
      <c r="AA61" s="16"/>
      <c r="AB61" s="9" t="str">
        <f>IFERROR(VLOOKUP(Table35686[[#This Row],[IDDestino]],[1]Proveedores!B:O,14,0),"")</f>
        <v/>
      </c>
    </row>
    <row r="62" spans="1:28" x14ac:dyDescent="0.25">
      <c r="A62" s="15"/>
      <c r="B62" s="18"/>
      <c r="C62" s="8" t="str">
        <f>IFERROR(VLOOKUP(Table35686[[#This Row],[IDDestino]],[1]Proveedores!B:X,23,0),"")</f>
        <v/>
      </c>
      <c r="D62" s="9" t="str">
        <f>IFERROR(VLOOKUP(Table35686[[#This Row],[IDDestino]],[1]Proveedores!B:X,16,0),"")</f>
        <v/>
      </c>
      <c r="E62" s="9" t="str">
        <f>IFERROR(VLOOKUP(Table35686[[#This Row],[IDDestino]],[1]Proveedores!B:R,17,0),"")</f>
        <v/>
      </c>
      <c r="F62" s="8" t="str">
        <f>IFERROR(VLOOKUP(Table35686[[#This Row],[IDDestino]],[1]Proveedores!B:X,18,0),"")</f>
        <v/>
      </c>
      <c r="G62" s="10" t="str">
        <f>IFERROR(VLOOKUP(Table35686[[#This Row],[IDDestino]],[1]Proveedores!B:X,19,0),"")</f>
        <v/>
      </c>
      <c r="H62" s="10" t="str">
        <f>IFERROR(VLOOKUP(Table35686[[#This Row],[IDDestino]],[1]Proveedores!B:U,20,0),"")</f>
        <v/>
      </c>
      <c r="I62" s="10" t="str">
        <f>IFERROR(VLOOKUP(Table35686[[#This Row],[IDDestino]],[1]Proveedores!B:V,21,0),"")</f>
        <v/>
      </c>
      <c r="J62" s="17"/>
      <c r="K62" s="10" t="str">
        <f>IFERROR(VLOOKUP(Table35686[[#This Row],[IDDestino]],[1]Proveedores!B:V,4,0),"")</f>
        <v/>
      </c>
      <c r="L62" s="10" t="str">
        <f>IFERROR(VLOOKUP(Table35686[[#This Row],[IDDestino]],[1]Proveedores!B:W,5,0),"")</f>
        <v/>
      </c>
      <c r="M62" s="10" t="str">
        <f>IFERROR(VLOOKUP(Table35686[[#This Row],[IDDestino]],[1]Proveedores!B:W,9,0),"")</f>
        <v/>
      </c>
      <c r="N62" s="10" t="str">
        <f>IFERROR(VLOOKUP(Table35686[[#This Row],[IDDestino]],[1]Proveedores!B:W,11,0),"")</f>
        <v/>
      </c>
      <c r="O62" s="10" t="str">
        <f>IFERROR(VLOOKUP(Table35686[[#This Row],[IDDestino]],[1]Proveedores!B:W,12,0),"")</f>
        <v/>
      </c>
      <c r="P62" s="8" t="str">
        <f>IFERROR(VLOOKUP(Table35686[[#This Row],[IDDestino]],[1]Proveedores!B:W,7,0),"")</f>
        <v/>
      </c>
      <c r="Q62" s="15"/>
      <c r="R62" s="15"/>
      <c r="S62" s="10" t="str">
        <f>IFERROR(VLOOKUP(Table35686[[#This Row],[IDDestino]],[1]Proveedores!B:Y,24,0),"")</f>
        <v/>
      </c>
      <c r="T62" s="16"/>
      <c r="U62" s="10" t="str">
        <f>IFERROR(VLOOKUP(Table35686[[#This Row],[IDDestino]],[1]Proveedores!B:W,22,0),"")</f>
        <v/>
      </c>
      <c r="V62" s="12"/>
      <c r="W62" s="13"/>
      <c r="X62" s="14"/>
      <c r="Y62" s="12"/>
      <c r="Z62" s="16"/>
      <c r="AA62" s="16"/>
      <c r="AB62" s="9" t="str">
        <f>IFERROR(VLOOKUP(Table35686[[#This Row],[IDDestino]],[1]Proveedores!B:O,14,0),"")</f>
        <v/>
      </c>
    </row>
    <row r="63" spans="1:28" x14ac:dyDescent="0.25">
      <c r="A63" s="15"/>
      <c r="B63" s="18"/>
      <c r="C63" s="8" t="str">
        <f>IFERROR(VLOOKUP(Table35686[[#This Row],[IDDestino]],[1]Proveedores!B:X,23,0),"")</f>
        <v/>
      </c>
      <c r="D63" s="9" t="str">
        <f>IFERROR(VLOOKUP(Table35686[[#This Row],[IDDestino]],[1]Proveedores!B:X,16,0),"")</f>
        <v/>
      </c>
      <c r="E63" s="9" t="str">
        <f>IFERROR(VLOOKUP(Table35686[[#This Row],[IDDestino]],[1]Proveedores!B:R,17,0),"")</f>
        <v/>
      </c>
      <c r="F63" s="8" t="str">
        <f>IFERROR(VLOOKUP(Table35686[[#This Row],[IDDestino]],[1]Proveedores!B:X,18,0),"")</f>
        <v/>
      </c>
      <c r="G63" s="10" t="str">
        <f>IFERROR(VLOOKUP(Table35686[[#This Row],[IDDestino]],[1]Proveedores!B:X,19,0),"")</f>
        <v/>
      </c>
      <c r="H63" s="10" t="str">
        <f>IFERROR(VLOOKUP(Table35686[[#This Row],[IDDestino]],[1]Proveedores!B:U,20,0),"")</f>
        <v/>
      </c>
      <c r="I63" s="10" t="str">
        <f>IFERROR(VLOOKUP(Table35686[[#This Row],[IDDestino]],[1]Proveedores!B:V,21,0),"")</f>
        <v/>
      </c>
      <c r="J63" s="17"/>
      <c r="K63" s="10" t="str">
        <f>IFERROR(VLOOKUP(Table35686[[#This Row],[IDDestino]],[1]Proveedores!B:V,4,0),"")</f>
        <v/>
      </c>
      <c r="L63" s="10" t="str">
        <f>IFERROR(VLOOKUP(Table35686[[#This Row],[IDDestino]],[1]Proveedores!B:W,5,0),"")</f>
        <v/>
      </c>
      <c r="M63" s="10" t="str">
        <f>IFERROR(VLOOKUP(Table35686[[#This Row],[IDDestino]],[1]Proveedores!B:W,9,0),"")</f>
        <v/>
      </c>
      <c r="N63" s="10" t="str">
        <f>IFERROR(VLOOKUP(Table35686[[#This Row],[IDDestino]],[1]Proveedores!B:W,11,0),"")</f>
        <v/>
      </c>
      <c r="O63" s="10" t="str">
        <f>IFERROR(VLOOKUP(Table35686[[#This Row],[IDDestino]],[1]Proveedores!B:W,12,0),"")</f>
        <v/>
      </c>
      <c r="P63" s="8" t="str">
        <f>IFERROR(VLOOKUP(Table35686[[#This Row],[IDDestino]],[1]Proveedores!B:W,7,0),"")</f>
        <v/>
      </c>
      <c r="Q63" s="15"/>
      <c r="R63" s="15"/>
      <c r="S63" s="10" t="str">
        <f>IFERROR(VLOOKUP(Table35686[[#This Row],[IDDestino]],[1]Proveedores!B:Y,24,0),"")</f>
        <v/>
      </c>
      <c r="T63" s="16"/>
      <c r="U63" s="10" t="str">
        <f>IFERROR(VLOOKUP(Table35686[[#This Row],[IDDestino]],[1]Proveedores!B:W,22,0),"")</f>
        <v/>
      </c>
      <c r="V63" s="12"/>
      <c r="W63" s="13"/>
      <c r="X63" s="14"/>
      <c r="Y63" s="12"/>
      <c r="Z63" s="16"/>
      <c r="AA63" s="16"/>
      <c r="AB63" s="9" t="str">
        <f>IFERROR(VLOOKUP(Table35686[[#This Row],[IDDestino]],[1]Proveedores!B:O,14,0),"")</f>
        <v/>
      </c>
    </row>
    <row r="64" spans="1:28" x14ac:dyDescent="0.25">
      <c r="A64" s="15"/>
      <c r="B64" s="18"/>
      <c r="C64" s="8" t="str">
        <f>IFERROR(VLOOKUP(Table35686[[#This Row],[IDDestino]],[1]Proveedores!B:X,23,0),"")</f>
        <v/>
      </c>
      <c r="D64" s="9" t="str">
        <f>IFERROR(VLOOKUP(Table35686[[#This Row],[IDDestino]],[1]Proveedores!B:X,16,0),"")</f>
        <v/>
      </c>
      <c r="E64" s="9" t="str">
        <f>IFERROR(VLOOKUP(Table35686[[#This Row],[IDDestino]],[1]Proveedores!B:R,17,0),"")</f>
        <v/>
      </c>
      <c r="F64" s="8" t="str">
        <f>IFERROR(VLOOKUP(Table35686[[#This Row],[IDDestino]],[1]Proveedores!B:X,18,0),"")</f>
        <v/>
      </c>
      <c r="G64" s="10" t="str">
        <f>IFERROR(VLOOKUP(Table35686[[#This Row],[IDDestino]],[1]Proveedores!B:X,19,0),"")</f>
        <v/>
      </c>
      <c r="H64" s="10" t="str">
        <f>IFERROR(VLOOKUP(Table35686[[#This Row],[IDDestino]],[1]Proveedores!B:U,20,0),"")</f>
        <v/>
      </c>
      <c r="I64" s="10" t="str">
        <f>IFERROR(VLOOKUP(Table35686[[#This Row],[IDDestino]],[1]Proveedores!B:V,21,0),"")</f>
        <v/>
      </c>
      <c r="J64" s="17"/>
      <c r="K64" s="10" t="str">
        <f>IFERROR(VLOOKUP(Table35686[[#This Row],[IDDestino]],[1]Proveedores!B:V,4,0),"")</f>
        <v/>
      </c>
      <c r="L64" s="10" t="str">
        <f>IFERROR(VLOOKUP(Table35686[[#This Row],[IDDestino]],[1]Proveedores!B:W,5,0),"")</f>
        <v/>
      </c>
      <c r="M64" s="10" t="str">
        <f>IFERROR(VLOOKUP(Table35686[[#This Row],[IDDestino]],[1]Proveedores!B:W,9,0),"")</f>
        <v/>
      </c>
      <c r="N64" s="10" t="str">
        <f>IFERROR(VLOOKUP(Table35686[[#This Row],[IDDestino]],[1]Proveedores!B:W,11,0),"")</f>
        <v/>
      </c>
      <c r="O64" s="10" t="str">
        <f>IFERROR(VLOOKUP(Table35686[[#This Row],[IDDestino]],[1]Proveedores!B:W,12,0),"")</f>
        <v/>
      </c>
      <c r="P64" s="8" t="str">
        <f>IFERROR(VLOOKUP(Table35686[[#This Row],[IDDestino]],[1]Proveedores!B:W,7,0),"")</f>
        <v/>
      </c>
      <c r="Q64" s="15"/>
      <c r="R64" s="15"/>
      <c r="S64" s="10" t="str">
        <f>IFERROR(VLOOKUP(Table35686[[#This Row],[IDDestino]],[1]Proveedores!B:Y,24,0),"")</f>
        <v/>
      </c>
      <c r="T64" s="16"/>
      <c r="U64" s="10" t="str">
        <f>IFERROR(VLOOKUP(Table35686[[#This Row],[IDDestino]],[1]Proveedores!B:W,22,0),"")</f>
        <v/>
      </c>
      <c r="V64" s="12"/>
      <c r="W64" s="13"/>
      <c r="X64" s="14"/>
      <c r="Y64" s="12"/>
      <c r="Z64" s="16"/>
      <c r="AA64" s="16"/>
      <c r="AB64" s="9" t="str">
        <f>IFERROR(VLOOKUP(Table35686[[#This Row],[IDDestino]],[1]Proveedores!B:O,14,0),"")</f>
        <v/>
      </c>
    </row>
    <row r="65" spans="1:28" x14ac:dyDescent="0.25">
      <c r="A65" s="15"/>
      <c r="B65" s="18"/>
      <c r="C65" s="8" t="str">
        <f>IFERROR(VLOOKUP(Table35686[[#This Row],[IDDestino]],[1]Proveedores!B:X,23,0),"")</f>
        <v/>
      </c>
      <c r="D65" s="9" t="str">
        <f>IFERROR(VLOOKUP(Table35686[[#This Row],[IDDestino]],[1]Proveedores!B:X,16,0),"")</f>
        <v/>
      </c>
      <c r="E65" s="9" t="str">
        <f>IFERROR(VLOOKUP(Table35686[[#This Row],[IDDestino]],[1]Proveedores!B:R,17,0),"")</f>
        <v/>
      </c>
      <c r="F65" s="8" t="str">
        <f>IFERROR(VLOOKUP(Table35686[[#This Row],[IDDestino]],[1]Proveedores!B:X,18,0),"")</f>
        <v/>
      </c>
      <c r="G65" s="10" t="str">
        <f>IFERROR(VLOOKUP(Table35686[[#This Row],[IDDestino]],[1]Proveedores!B:X,19,0),"")</f>
        <v/>
      </c>
      <c r="H65" s="10" t="str">
        <f>IFERROR(VLOOKUP(Table35686[[#This Row],[IDDestino]],[1]Proveedores!B:U,20,0),"")</f>
        <v/>
      </c>
      <c r="I65" s="10" t="str">
        <f>IFERROR(VLOOKUP(Table35686[[#This Row],[IDDestino]],[1]Proveedores!B:V,21,0),"")</f>
        <v/>
      </c>
      <c r="J65" s="17"/>
      <c r="K65" s="10" t="str">
        <f>IFERROR(VLOOKUP(Table35686[[#This Row],[IDDestino]],[1]Proveedores!B:V,4,0),"")</f>
        <v/>
      </c>
      <c r="L65" s="10" t="str">
        <f>IFERROR(VLOOKUP(Table35686[[#This Row],[IDDestino]],[1]Proveedores!B:W,5,0),"")</f>
        <v/>
      </c>
      <c r="M65" s="10" t="str">
        <f>IFERROR(VLOOKUP(Table35686[[#This Row],[IDDestino]],[1]Proveedores!B:W,9,0),"")</f>
        <v/>
      </c>
      <c r="N65" s="10" t="str">
        <f>IFERROR(VLOOKUP(Table35686[[#This Row],[IDDestino]],[1]Proveedores!B:W,11,0),"")</f>
        <v/>
      </c>
      <c r="O65" s="10" t="str">
        <f>IFERROR(VLOOKUP(Table35686[[#This Row],[IDDestino]],[1]Proveedores!B:W,12,0),"")</f>
        <v/>
      </c>
      <c r="P65" s="8" t="str">
        <f>IFERROR(VLOOKUP(Table35686[[#This Row],[IDDestino]],[1]Proveedores!B:W,7,0),"")</f>
        <v/>
      </c>
      <c r="Q65" s="15"/>
      <c r="R65" s="15"/>
      <c r="S65" s="10" t="str">
        <f>IFERROR(VLOOKUP(Table35686[[#This Row],[IDDestino]],[1]Proveedores!B:Y,24,0),"")</f>
        <v/>
      </c>
      <c r="T65" s="16"/>
      <c r="U65" s="10" t="str">
        <f>IFERROR(VLOOKUP(Table35686[[#This Row],[IDDestino]],[1]Proveedores!B:W,22,0),"")</f>
        <v/>
      </c>
      <c r="V65" s="12"/>
      <c r="W65" s="13"/>
      <c r="X65" s="14"/>
      <c r="Y65" s="12"/>
      <c r="Z65" s="16"/>
      <c r="AA65" s="16"/>
      <c r="AB65" s="9" t="str">
        <f>IFERROR(VLOOKUP(Table35686[[#This Row],[IDDestino]],[1]Proveedores!B:O,14,0),"")</f>
        <v/>
      </c>
    </row>
    <row r="66" spans="1:28" x14ac:dyDescent="0.25">
      <c r="A66" s="15"/>
      <c r="B66" s="18"/>
      <c r="C66" s="8" t="str">
        <f>IFERROR(VLOOKUP(Table35686[[#This Row],[IDDestino]],[1]Proveedores!B:X,23,0),"")</f>
        <v/>
      </c>
      <c r="D66" s="9" t="str">
        <f>IFERROR(VLOOKUP(Table35686[[#This Row],[IDDestino]],[1]Proveedores!B:X,16,0),"")</f>
        <v/>
      </c>
      <c r="E66" s="9" t="str">
        <f>IFERROR(VLOOKUP(Table35686[[#This Row],[IDDestino]],[1]Proveedores!B:R,17,0),"")</f>
        <v/>
      </c>
      <c r="F66" s="8" t="str">
        <f>IFERROR(VLOOKUP(Table35686[[#This Row],[IDDestino]],[1]Proveedores!B:X,18,0),"")</f>
        <v/>
      </c>
      <c r="G66" s="10" t="str">
        <f>IFERROR(VLOOKUP(Table35686[[#This Row],[IDDestino]],[1]Proveedores!B:X,19,0),"")</f>
        <v/>
      </c>
      <c r="H66" s="10" t="str">
        <f>IFERROR(VLOOKUP(Table35686[[#This Row],[IDDestino]],[1]Proveedores!B:U,20,0),"")</f>
        <v/>
      </c>
      <c r="I66" s="10" t="str">
        <f>IFERROR(VLOOKUP(Table35686[[#This Row],[IDDestino]],[1]Proveedores!B:V,21,0),"")</f>
        <v/>
      </c>
      <c r="J66" s="17"/>
      <c r="K66" s="10" t="str">
        <f>IFERROR(VLOOKUP(Table35686[[#This Row],[IDDestino]],[1]Proveedores!B:V,4,0),"")</f>
        <v/>
      </c>
      <c r="L66" s="10" t="str">
        <f>IFERROR(VLOOKUP(Table35686[[#This Row],[IDDestino]],[1]Proveedores!B:W,5,0),"")</f>
        <v/>
      </c>
      <c r="M66" s="10" t="str">
        <f>IFERROR(VLOOKUP(Table35686[[#This Row],[IDDestino]],[1]Proveedores!B:W,9,0),"")</f>
        <v/>
      </c>
      <c r="N66" s="10" t="str">
        <f>IFERROR(VLOOKUP(Table35686[[#This Row],[IDDestino]],[1]Proveedores!B:W,11,0),"")</f>
        <v/>
      </c>
      <c r="O66" s="10" t="str">
        <f>IFERROR(VLOOKUP(Table35686[[#This Row],[IDDestino]],[1]Proveedores!B:W,12,0),"")</f>
        <v/>
      </c>
      <c r="P66" s="8" t="str">
        <f>IFERROR(VLOOKUP(Table35686[[#This Row],[IDDestino]],[1]Proveedores!B:W,7,0),"")</f>
        <v/>
      </c>
      <c r="Q66" s="15"/>
      <c r="R66" s="15"/>
      <c r="S66" s="10" t="str">
        <f>IFERROR(VLOOKUP(Table35686[[#This Row],[IDDestino]],[1]Proveedores!B:Y,24,0),"")</f>
        <v/>
      </c>
      <c r="T66" s="16"/>
      <c r="U66" s="10" t="str">
        <f>IFERROR(VLOOKUP(Table35686[[#This Row],[IDDestino]],[1]Proveedores!B:W,22,0),"")</f>
        <v/>
      </c>
      <c r="V66" s="12"/>
      <c r="W66" s="13"/>
      <c r="X66" s="14"/>
      <c r="Y66" s="12"/>
      <c r="Z66" s="16"/>
      <c r="AA66" s="16"/>
      <c r="AB66" s="9" t="str">
        <f>IFERROR(VLOOKUP(Table35686[[#This Row],[IDDestino]],[1]Proveedores!B:O,14,0),"")</f>
        <v/>
      </c>
    </row>
    <row r="67" spans="1:28" x14ac:dyDescent="0.25">
      <c r="A67" s="15"/>
      <c r="B67" s="18"/>
      <c r="C67" s="8" t="str">
        <f>IFERROR(VLOOKUP(Table35686[[#This Row],[IDDestino]],[1]Proveedores!B:X,23,0),"")</f>
        <v/>
      </c>
      <c r="D67" s="9" t="str">
        <f>IFERROR(VLOOKUP(Table35686[[#This Row],[IDDestino]],[1]Proveedores!B:X,16,0),"")</f>
        <v/>
      </c>
      <c r="E67" s="9" t="str">
        <f>IFERROR(VLOOKUP(Table35686[[#This Row],[IDDestino]],[1]Proveedores!B:R,17,0),"")</f>
        <v/>
      </c>
      <c r="F67" s="8" t="str">
        <f>IFERROR(VLOOKUP(Table35686[[#This Row],[IDDestino]],[1]Proveedores!B:X,18,0),"")</f>
        <v/>
      </c>
      <c r="G67" s="10" t="str">
        <f>IFERROR(VLOOKUP(Table35686[[#This Row],[IDDestino]],[1]Proveedores!B:X,19,0),"")</f>
        <v/>
      </c>
      <c r="H67" s="10" t="str">
        <f>IFERROR(VLOOKUP(Table35686[[#This Row],[IDDestino]],[1]Proveedores!B:U,20,0),"")</f>
        <v/>
      </c>
      <c r="I67" s="10" t="str">
        <f>IFERROR(VLOOKUP(Table35686[[#This Row],[IDDestino]],[1]Proveedores!B:V,21,0),"")</f>
        <v/>
      </c>
      <c r="J67" s="17"/>
      <c r="K67" s="10" t="str">
        <f>IFERROR(VLOOKUP(Table35686[[#This Row],[IDDestino]],[1]Proveedores!B:V,4,0),"")</f>
        <v/>
      </c>
      <c r="L67" s="10" t="str">
        <f>IFERROR(VLOOKUP(Table35686[[#This Row],[IDDestino]],[1]Proveedores!B:W,5,0),"")</f>
        <v/>
      </c>
      <c r="M67" s="10" t="str">
        <f>IFERROR(VLOOKUP(Table35686[[#This Row],[IDDestino]],[1]Proveedores!B:W,9,0),"")</f>
        <v/>
      </c>
      <c r="N67" s="10" t="str">
        <f>IFERROR(VLOOKUP(Table35686[[#This Row],[IDDestino]],[1]Proveedores!B:W,11,0),"")</f>
        <v/>
      </c>
      <c r="O67" s="10" t="str">
        <f>IFERROR(VLOOKUP(Table35686[[#This Row],[IDDestino]],[1]Proveedores!B:W,12,0),"")</f>
        <v/>
      </c>
      <c r="P67" s="8" t="str">
        <f>IFERROR(VLOOKUP(Table35686[[#This Row],[IDDestino]],[1]Proveedores!B:W,7,0),"")</f>
        <v/>
      </c>
      <c r="Q67" s="15"/>
      <c r="R67" s="15"/>
      <c r="S67" s="10" t="str">
        <f>IFERROR(VLOOKUP(Table35686[[#This Row],[IDDestino]],[1]Proveedores!B:Y,24,0),"")</f>
        <v/>
      </c>
      <c r="T67" s="16"/>
      <c r="U67" s="10" t="str">
        <f>IFERROR(VLOOKUP(Table35686[[#This Row],[IDDestino]],[1]Proveedores!B:W,22,0),"")</f>
        <v/>
      </c>
      <c r="V67" s="12"/>
      <c r="W67" s="13"/>
      <c r="X67" s="14"/>
      <c r="Y67" s="12"/>
      <c r="Z67" s="16"/>
      <c r="AA67" s="16"/>
      <c r="AB67" s="9" t="str">
        <f>IFERROR(VLOOKUP(Table35686[[#This Row],[IDDestino]],[1]Proveedores!B:O,14,0),"")</f>
        <v/>
      </c>
    </row>
    <row r="68" spans="1:28" x14ac:dyDescent="0.25">
      <c r="A68" s="15"/>
      <c r="B68" s="18"/>
      <c r="C68" s="8" t="str">
        <f>IFERROR(VLOOKUP(Table35686[[#This Row],[IDDestino]],[1]Proveedores!B:X,23,0),"")</f>
        <v/>
      </c>
      <c r="D68" s="9" t="str">
        <f>IFERROR(VLOOKUP(Table35686[[#This Row],[IDDestino]],[1]Proveedores!B:X,16,0),"")</f>
        <v/>
      </c>
      <c r="E68" s="9" t="str">
        <f>IFERROR(VLOOKUP(Table35686[[#This Row],[IDDestino]],[1]Proveedores!B:R,17,0),"")</f>
        <v/>
      </c>
      <c r="F68" s="8" t="str">
        <f>IFERROR(VLOOKUP(Table35686[[#This Row],[IDDestino]],[1]Proveedores!B:X,18,0),"")</f>
        <v/>
      </c>
      <c r="G68" s="10" t="str">
        <f>IFERROR(VLOOKUP(Table35686[[#This Row],[IDDestino]],[1]Proveedores!B:X,19,0),"")</f>
        <v/>
      </c>
      <c r="H68" s="10" t="str">
        <f>IFERROR(VLOOKUP(Table35686[[#This Row],[IDDestino]],[1]Proveedores!B:U,20,0),"")</f>
        <v/>
      </c>
      <c r="I68" s="10" t="str">
        <f>IFERROR(VLOOKUP(Table35686[[#This Row],[IDDestino]],[1]Proveedores!B:V,21,0),"")</f>
        <v/>
      </c>
      <c r="J68" s="17"/>
      <c r="K68" s="10" t="str">
        <f>IFERROR(VLOOKUP(Table35686[[#This Row],[IDDestino]],[1]Proveedores!B:V,4,0),"")</f>
        <v/>
      </c>
      <c r="L68" s="10" t="str">
        <f>IFERROR(VLOOKUP(Table35686[[#This Row],[IDDestino]],[1]Proveedores!B:W,5,0),"")</f>
        <v/>
      </c>
      <c r="M68" s="10" t="str">
        <f>IFERROR(VLOOKUP(Table35686[[#This Row],[IDDestino]],[1]Proveedores!B:W,9,0),"")</f>
        <v/>
      </c>
      <c r="N68" s="10" t="str">
        <f>IFERROR(VLOOKUP(Table35686[[#This Row],[IDDestino]],[1]Proveedores!B:W,11,0),"")</f>
        <v/>
      </c>
      <c r="O68" s="10" t="str">
        <f>IFERROR(VLOOKUP(Table35686[[#This Row],[IDDestino]],[1]Proveedores!B:W,12,0),"")</f>
        <v/>
      </c>
      <c r="P68" s="8" t="str">
        <f>IFERROR(VLOOKUP(Table35686[[#This Row],[IDDestino]],[1]Proveedores!B:W,7,0),"")</f>
        <v/>
      </c>
      <c r="Q68" s="15"/>
      <c r="R68" s="15"/>
      <c r="S68" s="10" t="str">
        <f>IFERROR(VLOOKUP(Table35686[[#This Row],[IDDestino]],[1]Proveedores!B:Y,24,0),"")</f>
        <v/>
      </c>
      <c r="T68" s="16"/>
      <c r="U68" s="10" t="str">
        <f>IFERROR(VLOOKUP(Table35686[[#This Row],[IDDestino]],[1]Proveedores!B:W,22,0),"")</f>
        <v/>
      </c>
      <c r="V68" s="12"/>
      <c r="W68" s="13"/>
      <c r="X68" s="14"/>
      <c r="Y68" s="12"/>
      <c r="Z68" s="16"/>
      <c r="AA68" s="16"/>
      <c r="AB68" s="9" t="str">
        <f>IFERROR(VLOOKUP(Table35686[[#This Row],[IDDestino]],[1]Proveedores!B:O,14,0),"")</f>
        <v/>
      </c>
    </row>
    <row r="69" spans="1:28" x14ac:dyDescent="0.25">
      <c r="A69" s="15"/>
      <c r="B69" s="18"/>
      <c r="C69" s="8" t="str">
        <f>IFERROR(VLOOKUP(Table35686[[#This Row],[IDDestino]],[1]Proveedores!B:X,23,0),"")</f>
        <v/>
      </c>
      <c r="D69" s="9" t="str">
        <f>IFERROR(VLOOKUP(Table35686[[#This Row],[IDDestino]],[1]Proveedores!B:X,16,0),"")</f>
        <v/>
      </c>
      <c r="E69" s="9" t="str">
        <f>IFERROR(VLOOKUP(Table35686[[#This Row],[IDDestino]],[1]Proveedores!B:R,17,0),"")</f>
        <v/>
      </c>
      <c r="F69" s="8" t="str">
        <f>IFERROR(VLOOKUP(Table35686[[#This Row],[IDDestino]],[1]Proveedores!B:X,18,0),"")</f>
        <v/>
      </c>
      <c r="G69" s="10" t="str">
        <f>IFERROR(VLOOKUP(Table35686[[#This Row],[IDDestino]],[1]Proveedores!B:X,19,0),"")</f>
        <v/>
      </c>
      <c r="H69" s="10" t="str">
        <f>IFERROR(VLOOKUP(Table35686[[#This Row],[IDDestino]],[1]Proveedores!B:U,20,0),"")</f>
        <v/>
      </c>
      <c r="I69" s="10" t="str">
        <f>IFERROR(VLOOKUP(Table35686[[#This Row],[IDDestino]],[1]Proveedores!B:V,21,0),"")</f>
        <v/>
      </c>
      <c r="J69" s="17"/>
      <c r="K69" s="10" t="str">
        <f>IFERROR(VLOOKUP(Table35686[[#This Row],[IDDestino]],[1]Proveedores!B:V,4,0),"")</f>
        <v/>
      </c>
      <c r="L69" s="10" t="str">
        <f>IFERROR(VLOOKUP(Table35686[[#This Row],[IDDestino]],[1]Proveedores!B:W,5,0),"")</f>
        <v/>
      </c>
      <c r="M69" s="10" t="str">
        <f>IFERROR(VLOOKUP(Table35686[[#This Row],[IDDestino]],[1]Proveedores!B:W,9,0),"")</f>
        <v/>
      </c>
      <c r="N69" s="10" t="str">
        <f>IFERROR(VLOOKUP(Table35686[[#This Row],[IDDestino]],[1]Proveedores!B:W,11,0),"")</f>
        <v/>
      </c>
      <c r="O69" s="10" t="str">
        <f>IFERROR(VLOOKUP(Table35686[[#This Row],[IDDestino]],[1]Proveedores!B:W,12,0),"")</f>
        <v/>
      </c>
      <c r="P69" s="8" t="str">
        <f>IFERROR(VLOOKUP(Table35686[[#This Row],[IDDestino]],[1]Proveedores!B:W,7,0),"")</f>
        <v/>
      </c>
      <c r="Q69" s="15"/>
      <c r="R69" s="15"/>
      <c r="S69" s="10" t="str">
        <f>IFERROR(VLOOKUP(Table35686[[#This Row],[IDDestino]],[1]Proveedores!B:Y,24,0),"")</f>
        <v/>
      </c>
      <c r="T69" s="16"/>
      <c r="U69" s="10" t="str">
        <f>IFERROR(VLOOKUP(Table35686[[#This Row],[IDDestino]],[1]Proveedores!B:W,22,0),"")</f>
        <v/>
      </c>
      <c r="V69" s="12"/>
      <c r="W69" s="13"/>
      <c r="X69" s="14"/>
      <c r="Y69" s="12"/>
      <c r="Z69" s="16"/>
      <c r="AA69" s="16"/>
      <c r="AB69" s="9" t="str">
        <f>IFERROR(VLOOKUP(Table35686[[#This Row],[IDDestino]],[1]Proveedores!B:O,14,0),"")</f>
        <v/>
      </c>
    </row>
    <row r="70" spans="1:28" x14ac:dyDescent="0.25">
      <c r="A70" s="15"/>
      <c r="B70" s="18"/>
      <c r="C70" s="8" t="str">
        <f>IFERROR(VLOOKUP(Table35686[[#This Row],[IDDestino]],[1]Proveedores!B:X,23,0),"")</f>
        <v/>
      </c>
      <c r="D70" s="9" t="str">
        <f>IFERROR(VLOOKUP(Table35686[[#This Row],[IDDestino]],[1]Proveedores!B:X,16,0),"")</f>
        <v/>
      </c>
      <c r="E70" s="9" t="str">
        <f>IFERROR(VLOOKUP(Table35686[[#This Row],[IDDestino]],[1]Proveedores!B:R,17,0),"")</f>
        <v/>
      </c>
      <c r="F70" s="8" t="str">
        <f>IFERROR(VLOOKUP(Table35686[[#This Row],[IDDestino]],[1]Proveedores!B:X,18,0),"")</f>
        <v/>
      </c>
      <c r="G70" s="10" t="str">
        <f>IFERROR(VLOOKUP(Table35686[[#This Row],[IDDestino]],[1]Proveedores!B:X,19,0),"")</f>
        <v/>
      </c>
      <c r="H70" s="10" t="str">
        <f>IFERROR(VLOOKUP(Table35686[[#This Row],[IDDestino]],[1]Proveedores!B:U,20,0),"")</f>
        <v/>
      </c>
      <c r="I70" s="10" t="str">
        <f>IFERROR(VLOOKUP(Table35686[[#This Row],[IDDestino]],[1]Proveedores!B:V,21,0),"")</f>
        <v/>
      </c>
      <c r="J70" s="17"/>
      <c r="K70" s="10" t="str">
        <f>IFERROR(VLOOKUP(Table35686[[#This Row],[IDDestino]],[1]Proveedores!B:V,4,0),"")</f>
        <v/>
      </c>
      <c r="L70" s="10" t="str">
        <f>IFERROR(VLOOKUP(Table35686[[#This Row],[IDDestino]],[1]Proveedores!B:W,5,0),"")</f>
        <v/>
      </c>
      <c r="M70" s="10" t="str">
        <f>IFERROR(VLOOKUP(Table35686[[#This Row],[IDDestino]],[1]Proveedores!B:W,9,0),"")</f>
        <v/>
      </c>
      <c r="N70" s="10" t="str">
        <f>IFERROR(VLOOKUP(Table35686[[#This Row],[IDDestino]],[1]Proveedores!B:W,11,0),"")</f>
        <v/>
      </c>
      <c r="O70" s="10" t="str">
        <f>IFERROR(VLOOKUP(Table35686[[#This Row],[IDDestino]],[1]Proveedores!B:W,12,0),"")</f>
        <v/>
      </c>
      <c r="P70" s="8" t="str">
        <f>IFERROR(VLOOKUP(Table35686[[#This Row],[IDDestino]],[1]Proveedores!B:W,7,0),"")</f>
        <v/>
      </c>
      <c r="Q70" s="15"/>
      <c r="R70" s="15"/>
      <c r="S70" s="10" t="str">
        <f>IFERROR(VLOOKUP(Table35686[[#This Row],[IDDestino]],[1]Proveedores!B:Y,24,0),"")</f>
        <v/>
      </c>
      <c r="T70" s="16"/>
      <c r="U70" s="10" t="str">
        <f>IFERROR(VLOOKUP(Table35686[[#This Row],[IDDestino]],[1]Proveedores!B:W,22,0),"")</f>
        <v/>
      </c>
      <c r="V70" s="12"/>
      <c r="W70" s="13"/>
      <c r="X70" s="14"/>
      <c r="Y70" s="12"/>
      <c r="Z70" s="16"/>
      <c r="AA70" s="16"/>
      <c r="AB70" s="9" t="str">
        <f>IFERROR(VLOOKUP(Table35686[[#This Row],[IDDestino]],[1]Proveedores!B:O,14,0),"")</f>
        <v/>
      </c>
    </row>
    <row r="71" spans="1:28" x14ac:dyDescent="0.25">
      <c r="A71" s="15"/>
      <c r="B71" s="18"/>
      <c r="C71" s="8" t="str">
        <f>IFERROR(VLOOKUP(Table35686[[#This Row],[IDDestino]],[1]Proveedores!B:X,23,0),"")</f>
        <v/>
      </c>
      <c r="D71" s="9" t="str">
        <f>IFERROR(VLOOKUP(Table35686[[#This Row],[IDDestino]],[1]Proveedores!B:X,16,0),"")</f>
        <v/>
      </c>
      <c r="E71" s="9" t="str">
        <f>IFERROR(VLOOKUP(Table35686[[#This Row],[IDDestino]],[1]Proveedores!B:R,17,0),"")</f>
        <v/>
      </c>
      <c r="F71" s="8" t="str">
        <f>IFERROR(VLOOKUP(Table35686[[#This Row],[IDDestino]],[1]Proveedores!B:X,18,0),"")</f>
        <v/>
      </c>
      <c r="G71" s="10" t="str">
        <f>IFERROR(VLOOKUP(Table35686[[#This Row],[IDDestino]],[1]Proveedores!B:X,19,0),"")</f>
        <v/>
      </c>
      <c r="H71" s="10" t="str">
        <f>IFERROR(VLOOKUP(Table35686[[#This Row],[IDDestino]],[1]Proveedores!B:U,20,0),"")</f>
        <v/>
      </c>
      <c r="I71" s="10" t="str">
        <f>IFERROR(VLOOKUP(Table35686[[#This Row],[IDDestino]],[1]Proveedores!B:V,21,0),"")</f>
        <v/>
      </c>
      <c r="J71" s="17"/>
      <c r="K71" s="10" t="str">
        <f>IFERROR(VLOOKUP(Table35686[[#This Row],[IDDestino]],[1]Proveedores!B:V,4,0),"")</f>
        <v/>
      </c>
      <c r="L71" s="10" t="str">
        <f>IFERROR(VLOOKUP(Table35686[[#This Row],[IDDestino]],[1]Proveedores!B:W,5,0),"")</f>
        <v/>
      </c>
      <c r="M71" s="10" t="str">
        <f>IFERROR(VLOOKUP(Table35686[[#This Row],[IDDestino]],[1]Proveedores!B:W,9,0),"")</f>
        <v/>
      </c>
      <c r="N71" s="10" t="str">
        <f>IFERROR(VLOOKUP(Table35686[[#This Row],[IDDestino]],[1]Proveedores!B:W,11,0),"")</f>
        <v/>
      </c>
      <c r="O71" s="10" t="str">
        <f>IFERROR(VLOOKUP(Table35686[[#This Row],[IDDestino]],[1]Proveedores!B:W,12,0),"")</f>
        <v/>
      </c>
      <c r="P71" s="8" t="str">
        <f>IFERROR(VLOOKUP(Table35686[[#This Row],[IDDestino]],[1]Proveedores!B:W,7,0),"")</f>
        <v/>
      </c>
      <c r="Q71" s="15"/>
      <c r="R71" s="15"/>
      <c r="S71" s="10" t="str">
        <f>IFERROR(VLOOKUP(Table35686[[#This Row],[IDDestino]],[1]Proveedores!B:Y,24,0),"")</f>
        <v/>
      </c>
      <c r="T71" s="16"/>
      <c r="U71" s="10" t="str">
        <f>IFERROR(VLOOKUP(Table35686[[#This Row],[IDDestino]],[1]Proveedores!B:W,22,0),"")</f>
        <v/>
      </c>
      <c r="V71" s="12"/>
      <c r="W71" s="13"/>
      <c r="X71" s="14"/>
      <c r="Y71" s="12"/>
      <c r="Z71" s="16"/>
      <c r="AA71" s="16"/>
      <c r="AB71" s="9" t="str">
        <f>IFERROR(VLOOKUP(Table35686[[#This Row],[IDDestino]],[1]Proveedores!B:O,14,0),"")</f>
        <v/>
      </c>
    </row>
    <row r="72" spans="1:28" x14ac:dyDescent="0.25">
      <c r="A72" s="15"/>
      <c r="B72" s="18"/>
      <c r="C72" s="8" t="str">
        <f>IFERROR(VLOOKUP(Table35686[[#This Row],[IDDestino]],[1]Proveedores!B:X,23,0),"")</f>
        <v/>
      </c>
      <c r="D72" s="9" t="str">
        <f>IFERROR(VLOOKUP(Table35686[[#This Row],[IDDestino]],[1]Proveedores!B:X,16,0),"")</f>
        <v/>
      </c>
      <c r="E72" s="9" t="str">
        <f>IFERROR(VLOOKUP(Table35686[[#This Row],[IDDestino]],[1]Proveedores!B:R,17,0),"")</f>
        <v/>
      </c>
      <c r="F72" s="8" t="str">
        <f>IFERROR(VLOOKUP(Table35686[[#This Row],[IDDestino]],[1]Proveedores!B:X,18,0),"")</f>
        <v/>
      </c>
      <c r="G72" s="10" t="str">
        <f>IFERROR(VLOOKUP(Table35686[[#This Row],[IDDestino]],[1]Proveedores!B:X,19,0),"")</f>
        <v/>
      </c>
      <c r="H72" s="10" t="str">
        <f>IFERROR(VLOOKUP(Table35686[[#This Row],[IDDestino]],[1]Proveedores!B:U,20,0),"")</f>
        <v/>
      </c>
      <c r="I72" s="10" t="str">
        <f>IFERROR(VLOOKUP(Table35686[[#This Row],[IDDestino]],[1]Proveedores!B:V,21,0),"")</f>
        <v/>
      </c>
      <c r="J72" s="17"/>
      <c r="K72" s="10" t="str">
        <f>IFERROR(VLOOKUP(Table35686[[#This Row],[IDDestino]],[1]Proveedores!B:V,4,0),"")</f>
        <v/>
      </c>
      <c r="L72" s="10" t="str">
        <f>IFERROR(VLOOKUP(Table35686[[#This Row],[IDDestino]],[1]Proveedores!B:W,5,0),"")</f>
        <v/>
      </c>
      <c r="M72" s="10" t="str">
        <f>IFERROR(VLOOKUP(Table35686[[#This Row],[IDDestino]],[1]Proveedores!B:W,9,0),"")</f>
        <v/>
      </c>
      <c r="N72" s="10" t="str">
        <f>IFERROR(VLOOKUP(Table35686[[#This Row],[IDDestino]],[1]Proveedores!B:W,11,0),"")</f>
        <v/>
      </c>
      <c r="O72" s="10" t="str">
        <f>IFERROR(VLOOKUP(Table35686[[#This Row],[IDDestino]],[1]Proveedores!B:W,12,0),"")</f>
        <v/>
      </c>
      <c r="P72" s="8" t="str">
        <f>IFERROR(VLOOKUP(Table35686[[#This Row],[IDDestino]],[1]Proveedores!B:W,7,0),"")</f>
        <v/>
      </c>
      <c r="Q72" s="15"/>
      <c r="R72" s="15"/>
      <c r="S72" s="10" t="str">
        <f>IFERROR(VLOOKUP(Table35686[[#This Row],[IDDestino]],[1]Proveedores!B:Y,24,0),"")</f>
        <v/>
      </c>
      <c r="T72" s="16"/>
      <c r="U72" s="10" t="str">
        <f>IFERROR(VLOOKUP(Table35686[[#This Row],[IDDestino]],[1]Proveedores!B:W,22,0),"")</f>
        <v/>
      </c>
      <c r="V72" s="12"/>
      <c r="W72" s="13"/>
      <c r="X72" s="14"/>
      <c r="Y72" s="12"/>
      <c r="Z72" s="16"/>
      <c r="AA72" s="16"/>
      <c r="AB72" s="9" t="str">
        <f>IFERROR(VLOOKUP(Table35686[[#This Row],[IDDestino]],[1]Proveedores!B:O,14,0),"")</f>
        <v/>
      </c>
    </row>
    <row r="73" spans="1:28" x14ac:dyDescent="0.25">
      <c r="A73" s="15"/>
      <c r="B73" s="18"/>
      <c r="C73" s="8" t="str">
        <f>IFERROR(VLOOKUP(Table35686[[#This Row],[IDDestino]],[1]Proveedores!B:X,23,0),"")</f>
        <v/>
      </c>
      <c r="D73" s="9" t="str">
        <f>IFERROR(VLOOKUP(Table35686[[#This Row],[IDDestino]],[1]Proveedores!B:X,16,0),"")</f>
        <v/>
      </c>
      <c r="E73" s="9" t="str">
        <f>IFERROR(VLOOKUP(Table35686[[#This Row],[IDDestino]],[1]Proveedores!B:R,17,0),"")</f>
        <v/>
      </c>
      <c r="F73" s="8" t="str">
        <f>IFERROR(VLOOKUP(Table35686[[#This Row],[IDDestino]],[1]Proveedores!B:X,18,0),"")</f>
        <v/>
      </c>
      <c r="G73" s="10" t="str">
        <f>IFERROR(VLOOKUP(Table35686[[#This Row],[IDDestino]],[1]Proveedores!B:X,19,0),"")</f>
        <v/>
      </c>
      <c r="H73" s="10" t="str">
        <f>IFERROR(VLOOKUP(Table35686[[#This Row],[IDDestino]],[1]Proveedores!B:U,20,0),"")</f>
        <v/>
      </c>
      <c r="I73" s="10" t="str">
        <f>IFERROR(VLOOKUP(Table35686[[#This Row],[IDDestino]],[1]Proveedores!B:V,21,0),"")</f>
        <v/>
      </c>
      <c r="J73" s="17"/>
      <c r="K73" s="10" t="str">
        <f>IFERROR(VLOOKUP(Table35686[[#This Row],[IDDestino]],[1]Proveedores!B:V,4,0),"")</f>
        <v/>
      </c>
      <c r="L73" s="10" t="str">
        <f>IFERROR(VLOOKUP(Table35686[[#This Row],[IDDestino]],[1]Proveedores!B:W,5,0),"")</f>
        <v/>
      </c>
      <c r="M73" s="10" t="str">
        <f>IFERROR(VLOOKUP(Table35686[[#This Row],[IDDestino]],[1]Proveedores!B:W,9,0),"")</f>
        <v/>
      </c>
      <c r="N73" s="10" t="str">
        <f>IFERROR(VLOOKUP(Table35686[[#This Row],[IDDestino]],[1]Proveedores!B:W,11,0),"")</f>
        <v/>
      </c>
      <c r="O73" s="10" t="str">
        <f>IFERROR(VLOOKUP(Table35686[[#This Row],[IDDestino]],[1]Proveedores!B:W,12,0),"")</f>
        <v/>
      </c>
      <c r="P73" s="8" t="str">
        <f>IFERROR(VLOOKUP(Table35686[[#This Row],[IDDestino]],[1]Proveedores!B:W,7,0),"")</f>
        <v/>
      </c>
      <c r="Q73" s="15"/>
      <c r="R73" s="15"/>
      <c r="S73" s="10" t="str">
        <f>IFERROR(VLOOKUP(Table35686[[#This Row],[IDDestino]],[1]Proveedores!B:Y,24,0),"")</f>
        <v/>
      </c>
      <c r="T73" s="16"/>
      <c r="U73" s="10" t="str">
        <f>IFERROR(VLOOKUP(Table35686[[#This Row],[IDDestino]],[1]Proveedores!B:W,22,0),"")</f>
        <v/>
      </c>
      <c r="V73" s="12"/>
      <c r="W73" s="13"/>
      <c r="X73" s="14"/>
      <c r="Y73" s="12"/>
      <c r="Z73" s="16"/>
      <c r="AA73" s="16"/>
      <c r="AB73" s="9" t="str">
        <f>IFERROR(VLOOKUP(Table35686[[#This Row],[IDDestino]],[1]Proveedores!B:O,14,0),"")</f>
        <v/>
      </c>
    </row>
    <row r="74" spans="1:28" x14ac:dyDescent="0.25">
      <c r="A74" s="15"/>
      <c r="B74" s="18"/>
      <c r="C74" s="8" t="str">
        <f>IFERROR(VLOOKUP(Table35686[[#This Row],[IDDestino]],[1]Proveedores!B:X,23,0),"")</f>
        <v/>
      </c>
      <c r="D74" s="9" t="str">
        <f>IFERROR(VLOOKUP(Table35686[[#This Row],[IDDestino]],[1]Proveedores!B:X,16,0),"")</f>
        <v/>
      </c>
      <c r="E74" s="9" t="str">
        <f>IFERROR(VLOOKUP(Table35686[[#This Row],[IDDestino]],[1]Proveedores!B:R,17,0),"")</f>
        <v/>
      </c>
      <c r="F74" s="8" t="str">
        <f>IFERROR(VLOOKUP(Table35686[[#This Row],[IDDestino]],[1]Proveedores!B:X,18,0),"")</f>
        <v/>
      </c>
      <c r="G74" s="10" t="str">
        <f>IFERROR(VLOOKUP(Table35686[[#This Row],[IDDestino]],[1]Proveedores!B:X,19,0),"")</f>
        <v/>
      </c>
      <c r="H74" s="10" t="str">
        <f>IFERROR(VLOOKUP(Table35686[[#This Row],[IDDestino]],[1]Proveedores!B:U,20,0),"")</f>
        <v/>
      </c>
      <c r="I74" s="10" t="str">
        <f>IFERROR(VLOOKUP(Table35686[[#This Row],[IDDestino]],[1]Proveedores!B:V,21,0),"")</f>
        <v/>
      </c>
      <c r="J74" s="17"/>
      <c r="K74" s="10" t="str">
        <f>IFERROR(VLOOKUP(Table35686[[#This Row],[IDDestino]],[1]Proveedores!B:V,4,0),"")</f>
        <v/>
      </c>
      <c r="L74" s="10" t="str">
        <f>IFERROR(VLOOKUP(Table35686[[#This Row],[IDDestino]],[1]Proveedores!B:W,5,0),"")</f>
        <v/>
      </c>
      <c r="M74" s="10" t="str">
        <f>IFERROR(VLOOKUP(Table35686[[#This Row],[IDDestino]],[1]Proveedores!B:W,9,0),"")</f>
        <v/>
      </c>
      <c r="N74" s="10" t="str">
        <f>IFERROR(VLOOKUP(Table35686[[#This Row],[IDDestino]],[1]Proveedores!B:W,11,0),"")</f>
        <v/>
      </c>
      <c r="O74" s="10" t="str">
        <f>IFERROR(VLOOKUP(Table35686[[#This Row],[IDDestino]],[1]Proveedores!B:W,12,0),"")</f>
        <v/>
      </c>
      <c r="P74" s="8" t="str">
        <f>IFERROR(VLOOKUP(Table35686[[#This Row],[IDDestino]],[1]Proveedores!B:W,7,0),"")</f>
        <v/>
      </c>
      <c r="Q74" s="15"/>
      <c r="R74" s="15"/>
      <c r="S74" s="10" t="str">
        <f>IFERROR(VLOOKUP(Table35686[[#This Row],[IDDestino]],[1]Proveedores!B:Y,24,0),"")</f>
        <v/>
      </c>
      <c r="T74" s="16"/>
      <c r="U74" s="10" t="str">
        <f>IFERROR(VLOOKUP(Table35686[[#This Row],[IDDestino]],[1]Proveedores!B:W,22,0),"")</f>
        <v/>
      </c>
      <c r="V74" s="12"/>
      <c r="W74" s="13"/>
      <c r="X74" s="14"/>
      <c r="Y74" s="12"/>
      <c r="Z74" s="16"/>
      <c r="AA74" s="16"/>
      <c r="AB74" s="9" t="str">
        <f>IFERROR(VLOOKUP(Table35686[[#This Row],[IDDestino]],[1]Proveedores!B:O,14,0),"")</f>
        <v/>
      </c>
    </row>
    <row r="75" spans="1:28" x14ac:dyDescent="0.25">
      <c r="A75" s="15"/>
      <c r="B75" s="18"/>
      <c r="C75" s="8" t="str">
        <f>IFERROR(VLOOKUP(Table35686[[#This Row],[IDDestino]],[1]Proveedores!B:X,23,0),"")</f>
        <v/>
      </c>
      <c r="D75" s="9" t="str">
        <f>IFERROR(VLOOKUP(Table35686[[#This Row],[IDDestino]],[1]Proveedores!B:X,16,0),"")</f>
        <v/>
      </c>
      <c r="E75" s="9" t="str">
        <f>IFERROR(VLOOKUP(Table35686[[#This Row],[IDDestino]],[1]Proveedores!B:R,17,0),"")</f>
        <v/>
      </c>
      <c r="F75" s="8" t="str">
        <f>IFERROR(VLOOKUP(Table35686[[#This Row],[IDDestino]],[1]Proveedores!B:X,18,0),"")</f>
        <v/>
      </c>
      <c r="G75" s="10" t="str">
        <f>IFERROR(VLOOKUP(Table35686[[#This Row],[IDDestino]],[1]Proveedores!B:X,19,0),"")</f>
        <v/>
      </c>
      <c r="H75" s="10" t="str">
        <f>IFERROR(VLOOKUP(Table35686[[#This Row],[IDDestino]],[1]Proveedores!B:U,20,0),"")</f>
        <v/>
      </c>
      <c r="I75" s="10" t="str">
        <f>IFERROR(VLOOKUP(Table35686[[#This Row],[IDDestino]],[1]Proveedores!B:V,21,0),"")</f>
        <v/>
      </c>
      <c r="J75" s="17"/>
      <c r="K75" s="10" t="str">
        <f>IFERROR(VLOOKUP(Table35686[[#This Row],[IDDestino]],[1]Proveedores!B:V,4,0),"")</f>
        <v/>
      </c>
      <c r="L75" s="10" t="str">
        <f>IFERROR(VLOOKUP(Table35686[[#This Row],[IDDestino]],[1]Proveedores!B:W,5,0),"")</f>
        <v/>
      </c>
      <c r="M75" s="10" t="str">
        <f>IFERROR(VLOOKUP(Table35686[[#This Row],[IDDestino]],[1]Proveedores!B:W,9,0),"")</f>
        <v/>
      </c>
      <c r="N75" s="10" t="str">
        <f>IFERROR(VLOOKUP(Table35686[[#This Row],[IDDestino]],[1]Proveedores!B:W,11,0),"")</f>
        <v/>
      </c>
      <c r="O75" s="10" t="str">
        <f>IFERROR(VLOOKUP(Table35686[[#This Row],[IDDestino]],[1]Proveedores!B:W,12,0),"")</f>
        <v/>
      </c>
      <c r="P75" s="8" t="str">
        <f>IFERROR(VLOOKUP(Table35686[[#This Row],[IDDestino]],[1]Proveedores!B:W,7,0),"")</f>
        <v/>
      </c>
      <c r="Q75" s="15"/>
      <c r="R75" s="15"/>
      <c r="S75" s="10" t="str">
        <f>IFERROR(VLOOKUP(Table35686[[#This Row],[IDDestino]],[1]Proveedores!B:Y,24,0),"")</f>
        <v/>
      </c>
      <c r="T75" s="16"/>
      <c r="U75" s="10" t="str">
        <f>IFERROR(VLOOKUP(Table35686[[#This Row],[IDDestino]],[1]Proveedores!B:W,22,0),"")</f>
        <v/>
      </c>
      <c r="V75" s="12"/>
      <c r="W75" s="13"/>
      <c r="X75" s="14"/>
      <c r="Y75" s="12"/>
      <c r="Z75" s="16"/>
      <c r="AA75" s="16"/>
      <c r="AB75" s="9" t="str">
        <f>IFERROR(VLOOKUP(Table35686[[#This Row],[IDDestino]],[1]Proveedores!B:O,14,0),"")</f>
        <v/>
      </c>
    </row>
    <row r="76" spans="1:28" x14ac:dyDescent="0.25">
      <c r="A76" s="15"/>
      <c r="B76" s="18"/>
      <c r="C76" s="8" t="str">
        <f>IFERROR(VLOOKUP(Table35686[[#This Row],[IDDestino]],[1]Proveedores!B:X,23,0),"")</f>
        <v/>
      </c>
      <c r="D76" s="9" t="str">
        <f>IFERROR(VLOOKUP(Table35686[[#This Row],[IDDestino]],[1]Proveedores!B:X,16,0),"")</f>
        <v/>
      </c>
      <c r="E76" s="9" t="str">
        <f>IFERROR(VLOOKUP(Table35686[[#This Row],[IDDestino]],[1]Proveedores!B:R,17,0),"")</f>
        <v/>
      </c>
      <c r="F76" s="8" t="str">
        <f>IFERROR(VLOOKUP(Table35686[[#This Row],[IDDestino]],[1]Proveedores!B:X,18,0),"")</f>
        <v/>
      </c>
      <c r="G76" s="10" t="str">
        <f>IFERROR(VLOOKUP(Table35686[[#This Row],[IDDestino]],[1]Proveedores!B:X,19,0),"")</f>
        <v/>
      </c>
      <c r="H76" s="10" t="str">
        <f>IFERROR(VLOOKUP(Table35686[[#This Row],[IDDestino]],[1]Proveedores!B:U,20,0),"")</f>
        <v/>
      </c>
      <c r="I76" s="10" t="str">
        <f>IFERROR(VLOOKUP(Table35686[[#This Row],[IDDestino]],[1]Proveedores!B:V,21,0),"")</f>
        <v/>
      </c>
      <c r="J76" s="17"/>
      <c r="K76" s="10" t="str">
        <f>IFERROR(VLOOKUP(Table35686[[#This Row],[IDDestino]],[1]Proveedores!B:V,4,0),"")</f>
        <v/>
      </c>
      <c r="L76" s="10" t="str">
        <f>IFERROR(VLOOKUP(Table35686[[#This Row],[IDDestino]],[1]Proveedores!B:W,5,0),"")</f>
        <v/>
      </c>
      <c r="M76" s="10" t="str">
        <f>IFERROR(VLOOKUP(Table35686[[#This Row],[IDDestino]],[1]Proveedores!B:W,9,0),"")</f>
        <v/>
      </c>
      <c r="N76" s="10" t="str">
        <f>IFERROR(VLOOKUP(Table35686[[#This Row],[IDDestino]],[1]Proveedores!B:W,11,0),"")</f>
        <v/>
      </c>
      <c r="O76" s="10" t="str">
        <f>IFERROR(VLOOKUP(Table35686[[#This Row],[IDDestino]],[1]Proveedores!B:W,12,0),"")</f>
        <v/>
      </c>
      <c r="P76" s="8" t="str">
        <f>IFERROR(VLOOKUP(Table35686[[#This Row],[IDDestino]],[1]Proveedores!B:W,7,0),"")</f>
        <v/>
      </c>
      <c r="Q76" s="15"/>
      <c r="R76" s="15"/>
      <c r="S76" s="10" t="str">
        <f>IFERROR(VLOOKUP(Table35686[[#This Row],[IDDestino]],[1]Proveedores!B:Y,24,0),"")</f>
        <v/>
      </c>
      <c r="T76" s="16"/>
      <c r="U76" s="10" t="str">
        <f>IFERROR(VLOOKUP(Table35686[[#This Row],[IDDestino]],[1]Proveedores!B:W,22,0),"")</f>
        <v/>
      </c>
      <c r="V76" s="12"/>
      <c r="W76" s="13"/>
      <c r="X76" s="14"/>
      <c r="Y76" s="12"/>
      <c r="Z76" s="16"/>
      <c r="AA76" s="16"/>
      <c r="AB76" s="9" t="str">
        <f>IFERROR(VLOOKUP(Table35686[[#This Row],[IDDestino]],[1]Proveedores!B:O,14,0),"")</f>
        <v/>
      </c>
    </row>
    <row r="77" spans="1:28" x14ac:dyDescent="0.25">
      <c r="A77" s="15"/>
      <c r="B77" s="18"/>
      <c r="C77" s="8" t="str">
        <f>IFERROR(VLOOKUP(Table35686[[#This Row],[IDDestino]],[1]Proveedores!B:X,23,0),"")</f>
        <v/>
      </c>
      <c r="D77" s="9" t="str">
        <f>IFERROR(VLOOKUP(Table35686[[#This Row],[IDDestino]],[1]Proveedores!B:X,16,0),"")</f>
        <v/>
      </c>
      <c r="E77" s="9" t="str">
        <f>IFERROR(VLOOKUP(Table35686[[#This Row],[IDDestino]],[1]Proveedores!B:R,17,0),"")</f>
        <v/>
      </c>
      <c r="F77" s="8" t="str">
        <f>IFERROR(VLOOKUP(Table35686[[#This Row],[IDDestino]],[1]Proveedores!B:X,18,0),"")</f>
        <v/>
      </c>
      <c r="G77" s="10" t="str">
        <f>IFERROR(VLOOKUP(Table35686[[#This Row],[IDDestino]],[1]Proveedores!B:X,19,0),"")</f>
        <v/>
      </c>
      <c r="H77" s="10" t="str">
        <f>IFERROR(VLOOKUP(Table35686[[#This Row],[IDDestino]],[1]Proveedores!B:U,20,0),"")</f>
        <v/>
      </c>
      <c r="I77" s="10" t="str">
        <f>IFERROR(VLOOKUP(Table35686[[#This Row],[IDDestino]],[1]Proveedores!B:V,21,0),"")</f>
        <v/>
      </c>
      <c r="J77" s="17"/>
      <c r="K77" s="10" t="str">
        <f>IFERROR(VLOOKUP(Table35686[[#This Row],[IDDestino]],[1]Proveedores!B:V,4,0),"")</f>
        <v/>
      </c>
      <c r="L77" s="10" t="str">
        <f>IFERROR(VLOOKUP(Table35686[[#This Row],[IDDestino]],[1]Proveedores!B:W,5,0),"")</f>
        <v/>
      </c>
      <c r="M77" s="10" t="str">
        <f>IFERROR(VLOOKUP(Table35686[[#This Row],[IDDestino]],[1]Proveedores!B:W,9,0),"")</f>
        <v/>
      </c>
      <c r="N77" s="10" t="str">
        <f>IFERROR(VLOOKUP(Table35686[[#This Row],[IDDestino]],[1]Proveedores!B:W,11,0),"")</f>
        <v/>
      </c>
      <c r="O77" s="10" t="str">
        <f>IFERROR(VLOOKUP(Table35686[[#This Row],[IDDestino]],[1]Proveedores!B:W,12,0),"")</f>
        <v/>
      </c>
      <c r="P77" s="8" t="str">
        <f>IFERROR(VLOOKUP(Table35686[[#This Row],[IDDestino]],[1]Proveedores!B:W,7,0),"")</f>
        <v/>
      </c>
      <c r="Q77" s="15"/>
      <c r="R77" s="15"/>
      <c r="S77" s="10" t="str">
        <f>IFERROR(VLOOKUP(Table35686[[#This Row],[IDDestino]],[1]Proveedores!B:Y,24,0),"")</f>
        <v/>
      </c>
      <c r="T77" s="16"/>
      <c r="U77" s="10" t="str">
        <f>IFERROR(VLOOKUP(Table35686[[#This Row],[IDDestino]],[1]Proveedores!B:W,22,0),"")</f>
        <v/>
      </c>
      <c r="V77" s="12"/>
      <c r="W77" s="13"/>
      <c r="X77" s="14"/>
      <c r="Y77" s="12"/>
      <c r="Z77" s="16"/>
      <c r="AA77" s="16"/>
      <c r="AB77" s="9" t="str">
        <f>IFERROR(VLOOKUP(Table35686[[#This Row],[IDDestino]],[1]Proveedores!B:O,14,0),"")</f>
        <v/>
      </c>
    </row>
    <row r="78" spans="1:28" x14ac:dyDescent="0.25">
      <c r="A78" s="15"/>
      <c r="B78" s="18"/>
      <c r="C78" s="8" t="str">
        <f>IFERROR(VLOOKUP(Table35686[[#This Row],[IDDestino]],[1]Proveedores!B:X,23,0),"")</f>
        <v/>
      </c>
      <c r="D78" s="9" t="str">
        <f>IFERROR(VLOOKUP(Table35686[[#This Row],[IDDestino]],[1]Proveedores!B:X,16,0),"")</f>
        <v/>
      </c>
      <c r="E78" s="9" t="str">
        <f>IFERROR(VLOOKUP(Table35686[[#This Row],[IDDestino]],[1]Proveedores!B:R,17,0),"")</f>
        <v/>
      </c>
      <c r="F78" s="8" t="str">
        <f>IFERROR(VLOOKUP(Table35686[[#This Row],[IDDestino]],[1]Proveedores!B:X,18,0),"")</f>
        <v/>
      </c>
      <c r="G78" s="10" t="str">
        <f>IFERROR(VLOOKUP(Table35686[[#This Row],[IDDestino]],[1]Proveedores!B:X,19,0),"")</f>
        <v/>
      </c>
      <c r="H78" s="10" t="str">
        <f>IFERROR(VLOOKUP(Table35686[[#This Row],[IDDestino]],[1]Proveedores!B:U,20,0),"")</f>
        <v/>
      </c>
      <c r="I78" s="10" t="str">
        <f>IFERROR(VLOOKUP(Table35686[[#This Row],[IDDestino]],[1]Proveedores!B:V,21,0),"")</f>
        <v/>
      </c>
      <c r="J78" s="17"/>
      <c r="K78" s="10" t="str">
        <f>IFERROR(VLOOKUP(Table35686[[#This Row],[IDDestino]],[1]Proveedores!B:V,4,0),"")</f>
        <v/>
      </c>
      <c r="L78" s="10" t="str">
        <f>IFERROR(VLOOKUP(Table35686[[#This Row],[IDDestino]],[1]Proveedores!B:W,5,0),"")</f>
        <v/>
      </c>
      <c r="M78" s="10" t="str">
        <f>IFERROR(VLOOKUP(Table35686[[#This Row],[IDDestino]],[1]Proveedores!B:W,9,0),"")</f>
        <v/>
      </c>
      <c r="N78" s="10" t="str">
        <f>IFERROR(VLOOKUP(Table35686[[#This Row],[IDDestino]],[1]Proveedores!B:W,11,0),"")</f>
        <v/>
      </c>
      <c r="O78" s="10" t="str">
        <f>IFERROR(VLOOKUP(Table35686[[#This Row],[IDDestino]],[1]Proveedores!B:W,12,0),"")</f>
        <v/>
      </c>
      <c r="P78" s="8" t="str">
        <f>IFERROR(VLOOKUP(Table35686[[#This Row],[IDDestino]],[1]Proveedores!B:W,7,0),"")</f>
        <v/>
      </c>
      <c r="Q78" s="15"/>
      <c r="R78" s="15"/>
      <c r="S78" s="10" t="str">
        <f>IFERROR(VLOOKUP(Table35686[[#This Row],[IDDestino]],[1]Proveedores!B:Y,24,0),"")</f>
        <v/>
      </c>
      <c r="T78" s="16"/>
      <c r="U78" s="10" t="str">
        <f>IFERROR(VLOOKUP(Table35686[[#This Row],[IDDestino]],[1]Proveedores!B:W,22,0),"")</f>
        <v/>
      </c>
      <c r="V78" s="12"/>
      <c r="W78" s="13"/>
      <c r="X78" s="14"/>
      <c r="Y78" s="12"/>
      <c r="Z78" s="16"/>
      <c r="AA78" s="16"/>
      <c r="AB78" s="9" t="str">
        <f>IFERROR(VLOOKUP(Table35686[[#This Row],[IDDestino]],[1]Proveedores!B:O,14,0),"")</f>
        <v/>
      </c>
    </row>
    <row r="79" spans="1:28" x14ac:dyDescent="0.25">
      <c r="A79" s="15"/>
      <c r="B79" s="18"/>
      <c r="C79" s="8" t="str">
        <f>IFERROR(VLOOKUP(Table35686[[#This Row],[IDDestino]],[1]Proveedores!B:X,23,0),"")</f>
        <v/>
      </c>
      <c r="D79" s="9" t="str">
        <f>IFERROR(VLOOKUP(Table35686[[#This Row],[IDDestino]],[1]Proveedores!B:X,16,0),"")</f>
        <v/>
      </c>
      <c r="E79" s="9" t="str">
        <f>IFERROR(VLOOKUP(Table35686[[#This Row],[IDDestino]],[1]Proveedores!B:R,17,0),"")</f>
        <v/>
      </c>
      <c r="F79" s="8" t="str">
        <f>IFERROR(VLOOKUP(Table35686[[#This Row],[IDDestino]],[1]Proveedores!B:X,18,0),"")</f>
        <v/>
      </c>
      <c r="G79" s="10" t="str">
        <f>IFERROR(VLOOKUP(Table35686[[#This Row],[IDDestino]],[1]Proveedores!B:X,19,0),"")</f>
        <v/>
      </c>
      <c r="H79" s="10" t="str">
        <f>IFERROR(VLOOKUP(Table35686[[#This Row],[IDDestino]],[1]Proveedores!B:U,20,0),"")</f>
        <v/>
      </c>
      <c r="I79" s="10" t="str">
        <f>IFERROR(VLOOKUP(Table35686[[#This Row],[IDDestino]],[1]Proveedores!B:V,21,0),"")</f>
        <v/>
      </c>
      <c r="J79" s="17"/>
      <c r="K79" s="10" t="str">
        <f>IFERROR(VLOOKUP(Table35686[[#This Row],[IDDestino]],[1]Proveedores!B:V,4,0),"")</f>
        <v/>
      </c>
      <c r="L79" s="10" t="str">
        <f>IFERROR(VLOOKUP(Table35686[[#This Row],[IDDestino]],[1]Proveedores!B:W,5,0),"")</f>
        <v/>
      </c>
      <c r="M79" s="10" t="str">
        <f>IFERROR(VLOOKUP(Table35686[[#This Row],[IDDestino]],[1]Proveedores!B:W,9,0),"")</f>
        <v/>
      </c>
      <c r="N79" s="10" t="str">
        <f>IFERROR(VLOOKUP(Table35686[[#This Row],[IDDestino]],[1]Proveedores!B:W,11,0),"")</f>
        <v/>
      </c>
      <c r="O79" s="10" t="str">
        <f>IFERROR(VLOOKUP(Table35686[[#This Row],[IDDestino]],[1]Proveedores!B:W,12,0),"")</f>
        <v/>
      </c>
      <c r="P79" s="8" t="str">
        <f>IFERROR(VLOOKUP(Table35686[[#This Row],[IDDestino]],[1]Proveedores!B:W,7,0),"")</f>
        <v/>
      </c>
      <c r="Q79" s="15"/>
      <c r="R79" s="15"/>
      <c r="S79" s="10" t="str">
        <f>IFERROR(VLOOKUP(Table35686[[#This Row],[IDDestino]],[1]Proveedores!B:Y,24,0),"")</f>
        <v/>
      </c>
      <c r="T79" s="16"/>
      <c r="U79" s="10" t="str">
        <f>IFERROR(VLOOKUP(Table35686[[#This Row],[IDDestino]],[1]Proveedores!B:W,22,0),"")</f>
        <v/>
      </c>
      <c r="V79" s="12"/>
      <c r="W79" s="13"/>
      <c r="X79" s="14"/>
      <c r="Y79" s="12"/>
      <c r="Z79" s="16"/>
      <c r="AA79" s="16"/>
      <c r="AB79" s="9" t="str">
        <f>IFERROR(VLOOKUP(Table35686[[#This Row],[IDDestino]],[1]Proveedores!B:O,14,0),"")</f>
        <v/>
      </c>
    </row>
    <row r="80" spans="1:28" x14ac:dyDescent="0.25">
      <c r="A80" s="15"/>
      <c r="B80" s="18"/>
      <c r="C80" s="8" t="str">
        <f>IFERROR(VLOOKUP(Table35686[[#This Row],[IDDestino]],[1]Proveedores!B:X,23,0),"")</f>
        <v/>
      </c>
      <c r="D80" s="9" t="str">
        <f>IFERROR(VLOOKUP(Table35686[[#This Row],[IDDestino]],[1]Proveedores!B:X,16,0),"")</f>
        <v/>
      </c>
      <c r="E80" s="9" t="str">
        <f>IFERROR(VLOOKUP(Table35686[[#This Row],[IDDestino]],[1]Proveedores!B:R,17,0),"")</f>
        <v/>
      </c>
      <c r="F80" s="8" t="str">
        <f>IFERROR(VLOOKUP(Table35686[[#This Row],[IDDestino]],[1]Proveedores!B:X,18,0),"")</f>
        <v/>
      </c>
      <c r="G80" s="10" t="str">
        <f>IFERROR(VLOOKUP(Table35686[[#This Row],[IDDestino]],[1]Proveedores!B:X,19,0),"")</f>
        <v/>
      </c>
      <c r="H80" s="10" t="str">
        <f>IFERROR(VLOOKUP(Table35686[[#This Row],[IDDestino]],[1]Proveedores!B:U,20,0),"")</f>
        <v/>
      </c>
      <c r="I80" s="10" t="str">
        <f>IFERROR(VLOOKUP(Table35686[[#This Row],[IDDestino]],[1]Proveedores!B:V,21,0),"")</f>
        <v/>
      </c>
      <c r="J80" s="17"/>
      <c r="K80" s="10" t="str">
        <f>IFERROR(VLOOKUP(Table35686[[#This Row],[IDDestino]],[1]Proveedores!B:V,4,0),"")</f>
        <v/>
      </c>
      <c r="L80" s="10" t="str">
        <f>IFERROR(VLOOKUP(Table35686[[#This Row],[IDDestino]],[1]Proveedores!B:W,5,0),"")</f>
        <v/>
      </c>
      <c r="M80" s="10" t="str">
        <f>IFERROR(VLOOKUP(Table35686[[#This Row],[IDDestino]],[1]Proveedores!B:W,9,0),"")</f>
        <v/>
      </c>
      <c r="N80" s="10" t="str">
        <f>IFERROR(VLOOKUP(Table35686[[#This Row],[IDDestino]],[1]Proveedores!B:W,11,0),"")</f>
        <v/>
      </c>
      <c r="O80" s="10" t="str">
        <f>IFERROR(VLOOKUP(Table35686[[#This Row],[IDDestino]],[1]Proveedores!B:W,12,0),"")</f>
        <v/>
      </c>
      <c r="P80" s="8" t="str">
        <f>IFERROR(VLOOKUP(Table35686[[#This Row],[IDDestino]],[1]Proveedores!B:W,7,0),"")</f>
        <v/>
      </c>
      <c r="Q80" s="15"/>
      <c r="R80" s="15"/>
      <c r="S80" s="10" t="str">
        <f>IFERROR(VLOOKUP(Table35686[[#This Row],[IDDestino]],[1]Proveedores!B:Y,24,0),"")</f>
        <v/>
      </c>
      <c r="T80" s="16"/>
      <c r="U80" s="10" t="str">
        <f>IFERROR(VLOOKUP(Table35686[[#This Row],[IDDestino]],[1]Proveedores!B:W,22,0),"")</f>
        <v/>
      </c>
      <c r="V80" s="12"/>
      <c r="W80" s="13"/>
      <c r="X80" s="14"/>
      <c r="Y80" s="12"/>
      <c r="Z80" s="16"/>
      <c r="AA80" s="16"/>
      <c r="AB80" s="9" t="str">
        <f>IFERROR(VLOOKUP(Table35686[[#This Row],[IDDestino]],[1]Proveedores!B:O,14,0),"")</f>
        <v/>
      </c>
    </row>
    <row r="81" spans="1:28" x14ac:dyDescent="0.25">
      <c r="A81" s="15"/>
      <c r="B81" s="18"/>
      <c r="C81" s="8" t="str">
        <f>IFERROR(VLOOKUP(Table35686[[#This Row],[IDDestino]],[1]Proveedores!B:X,23,0),"")</f>
        <v/>
      </c>
      <c r="D81" s="9" t="str">
        <f>IFERROR(VLOOKUP(Table35686[[#This Row],[IDDestino]],[1]Proveedores!B:X,16,0),"")</f>
        <v/>
      </c>
      <c r="E81" s="9" t="str">
        <f>IFERROR(VLOOKUP(Table35686[[#This Row],[IDDestino]],[1]Proveedores!B:R,17,0),"")</f>
        <v/>
      </c>
      <c r="F81" s="8" t="str">
        <f>IFERROR(VLOOKUP(Table35686[[#This Row],[IDDestino]],[1]Proveedores!B:X,18,0),"")</f>
        <v/>
      </c>
      <c r="G81" s="10" t="str">
        <f>IFERROR(VLOOKUP(Table35686[[#This Row],[IDDestino]],[1]Proveedores!B:X,19,0),"")</f>
        <v/>
      </c>
      <c r="H81" s="10" t="str">
        <f>IFERROR(VLOOKUP(Table35686[[#This Row],[IDDestino]],[1]Proveedores!B:U,20,0),"")</f>
        <v/>
      </c>
      <c r="I81" s="10" t="str">
        <f>IFERROR(VLOOKUP(Table35686[[#This Row],[IDDestino]],[1]Proveedores!B:V,21,0),"")</f>
        <v/>
      </c>
      <c r="J81" s="17"/>
      <c r="K81" s="10" t="str">
        <f>IFERROR(VLOOKUP(Table35686[[#This Row],[IDDestino]],[1]Proveedores!B:V,4,0),"")</f>
        <v/>
      </c>
      <c r="L81" s="10" t="str">
        <f>IFERROR(VLOOKUP(Table35686[[#This Row],[IDDestino]],[1]Proveedores!B:W,5,0),"")</f>
        <v/>
      </c>
      <c r="M81" s="10" t="str">
        <f>IFERROR(VLOOKUP(Table35686[[#This Row],[IDDestino]],[1]Proveedores!B:W,9,0),"")</f>
        <v/>
      </c>
      <c r="N81" s="10" t="str">
        <f>IFERROR(VLOOKUP(Table35686[[#This Row],[IDDestino]],[1]Proveedores!B:W,11,0),"")</f>
        <v/>
      </c>
      <c r="O81" s="10" t="str">
        <f>IFERROR(VLOOKUP(Table35686[[#This Row],[IDDestino]],[1]Proveedores!B:W,12,0),"")</f>
        <v/>
      </c>
      <c r="P81" s="8" t="str">
        <f>IFERROR(VLOOKUP(Table35686[[#This Row],[IDDestino]],[1]Proveedores!B:W,7,0),"")</f>
        <v/>
      </c>
      <c r="Q81" s="15"/>
      <c r="R81" s="15"/>
      <c r="S81" s="10" t="str">
        <f>IFERROR(VLOOKUP(Table35686[[#This Row],[IDDestino]],[1]Proveedores!B:Y,24,0),"")</f>
        <v/>
      </c>
      <c r="T81" s="16"/>
      <c r="U81" s="10" t="str">
        <f>IFERROR(VLOOKUP(Table35686[[#This Row],[IDDestino]],[1]Proveedores!B:W,22,0),"")</f>
        <v/>
      </c>
      <c r="V81" s="12"/>
      <c r="W81" s="13"/>
      <c r="X81" s="14"/>
      <c r="Y81" s="12"/>
      <c r="Z81" s="16"/>
      <c r="AA81" s="16"/>
      <c r="AB81" s="9" t="str">
        <f>IFERROR(VLOOKUP(Table35686[[#This Row],[IDDestino]],[1]Proveedores!B:O,14,0),"")</f>
        <v/>
      </c>
    </row>
    <row r="82" spans="1:28" x14ac:dyDescent="0.25">
      <c r="A82" s="15"/>
      <c r="B82" s="18"/>
      <c r="C82" s="8" t="str">
        <f>IFERROR(VLOOKUP(Table35686[[#This Row],[IDDestino]],[1]Proveedores!B:X,23,0),"")</f>
        <v/>
      </c>
      <c r="D82" s="9" t="str">
        <f>IFERROR(VLOOKUP(Table35686[[#This Row],[IDDestino]],[1]Proveedores!B:X,16,0),"")</f>
        <v/>
      </c>
      <c r="E82" s="9" t="str">
        <f>IFERROR(VLOOKUP(Table35686[[#This Row],[IDDestino]],[1]Proveedores!B:R,17,0),"")</f>
        <v/>
      </c>
      <c r="F82" s="8" t="str">
        <f>IFERROR(VLOOKUP(Table35686[[#This Row],[IDDestino]],[1]Proveedores!B:X,18,0),"")</f>
        <v/>
      </c>
      <c r="G82" s="10" t="str">
        <f>IFERROR(VLOOKUP(Table35686[[#This Row],[IDDestino]],[1]Proveedores!B:X,19,0),"")</f>
        <v/>
      </c>
      <c r="H82" s="10" t="str">
        <f>IFERROR(VLOOKUP(Table35686[[#This Row],[IDDestino]],[1]Proveedores!B:U,20,0),"")</f>
        <v/>
      </c>
      <c r="I82" s="10" t="str">
        <f>IFERROR(VLOOKUP(Table35686[[#This Row],[IDDestino]],[1]Proveedores!B:V,21,0),"")</f>
        <v/>
      </c>
      <c r="J82" s="17"/>
      <c r="K82" s="10" t="str">
        <f>IFERROR(VLOOKUP(Table35686[[#This Row],[IDDestino]],[1]Proveedores!B:V,4,0),"")</f>
        <v/>
      </c>
      <c r="L82" s="10" t="str">
        <f>IFERROR(VLOOKUP(Table35686[[#This Row],[IDDestino]],[1]Proveedores!B:W,5,0),"")</f>
        <v/>
      </c>
      <c r="M82" s="10" t="str">
        <f>IFERROR(VLOOKUP(Table35686[[#This Row],[IDDestino]],[1]Proveedores!B:W,9,0),"")</f>
        <v/>
      </c>
      <c r="N82" s="10" t="str">
        <f>IFERROR(VLOOKUP(Table35686[[#This Row],[IDDestino]],[1]Proveedores!B:W,11,0),"")</f>
        <v/>
      </c>
      <c r="O82" s="10" t="str">
        <f>IFERROR(VLOOKUP(Table35686[[#This Row],[IDDestino]],[1]Proveedores!B:W,12,0),"")</f>
        <v/>
      </c>
      <c r="P82" s="8" t="str">
        <f>IFERROR(VLOOKUP(Table35686[[#This Row],[IDDestino]],[1]Proveedores!B:W,7,0),"")</f>
        <v/>
      </c>
      <c r="Q82" s="15"/>
      <c r="R82" s="15"/>
      <c r="S82" s="10" t="str">
        <f>IFERROR(VLOOKUP(Table35686[[#This Row],[IDDestino]],[1]Proveedores!B:Y,24,0),"")</f>
        <v/>
      </c>
      <c r="T82" s="16"/>
      <c r="U82" s="10" t="str">
        <f>IFERROR(VLOOKUP(Table35686[[#This Row],[IDDestino]],[1]Proveedores!B:W,22,0),"")</f>
        <v/>
      </c>
      <c r="V82" s="12"/>
      <c r="W82" s="13"/>
      <c r="X82" s="14"/>
      <c r="Y82" s="12"/>
      <c r="Z82" s="16"/>
      <c r="AA82" s="16"/>
      <c r="AB82" s="9" t="str">
        <f>IFERROR(VLOOKUP(Table35686[[#This Row],[IDDestino]],[1]Proveedores!B:O,14,0),"")</f>
        <v/>
      </c>
    </row>
    <row r="83" spans="1:28" x14ac:dyDescent="0.25">
      <c r="A83" s="15"/>
      <c r="B83" s="18"/>
      <c r="C83" s="8" t="str">
        <f>IFERROR(VLOOKUP(Table35686[[#This Row],[IDDestino]],[1]Proveedores!B:X,23,0),"")</f>
        <v/>
      </c>
      <c r="D83" s="9" t="str">
        <f>IFERROR(VLOOKUP(Table35686[[#This Row],[IDDestino]],[1]Proveedores!B:X,16,0),"")</f>
        <v/>
      </c>
      <c r="E83" s="9" t="str">
        <f>IFERROR(VLOOKUP(Table35686[[#This Row],[IDDestino]],[1]Proveedores!B:R,17,0),"")</f>
        <v/>
      </c>
      <c r="F83" s="8" t="str">
        <f>IFERROR(VLOOKUP(Table35686[[#This Row],[IDDestino]],[1]Proveedores!B:X,18,0),"")</f>
        <v/>
      </c>
      <c r="G83" s="10" t="str">
        <f>IFERROR(VLOOKUP(Table35686[[#This Row],[IDDestino]],[1]Proveedores!B:X,19,0),"")</f>
        <v/>
      </c>
      <c r="H83" s="10" t="str">
        <f>IFERROR(VLOOKUP(Table35686[[#This Row],[IDDestino]],[1]Proveedores!B:U,20,0),"")</f>
        <v/>
      </c>
      <c r="I83" s="10" t="str">
        <f>IFERROR(VLOOKUP(Table35686[[#This Row],[IDDestino]],[1]Proveedores!B:V,21,0),"")</f>
        <v/>
      </c>
      <c r="J83" s="17"/>
      <c r="K83" s="10" t="str">
        <f>IFERROR(VLOOKUP(Table35686[[#This Row],[IDDestino]],[1]Proveedores!B:V,4,0),"")</f>
        <v/>
      </c>
      <c r="L83" s="10" t="str">
        <f>IFERROR(VLOOKUP(Table35686[[#This Row],[IDDestino]],[1]Proveedores!B:W,5,0),"")</f>
        <v/>
      </c>
      <c r="M83" s="10" t="str">
        <f>IFERROR(VLOOKUP(Table35686[[#This Row],[IDDestino]],[1]Proveedores!B:W,9,0),"")</f>
        <v/>
      </c>
      <c r="N83" s="10" t="str">
        <f>IFERROR(VLOOKUP(Table35686[[#This Row],[IDDestino]],[1]Proveedores!B:W,11,0),"")</f>
        <v/>
      </c>
      <c r="O83" s="10" t="str">
        <f>IFERROR(VLOOKUP(Table35686[[#This Row],[IDDestino]],[1]Proveedores!B:W,12,0),"")</f>
        <v/>
      </c>
      <c r="P83" s="8" t="str">
        <f>IFERROR(VLOOKUP(Table35686[[#This Row],[IDDestino]],[1]Proveedores!B:W,7,0),"")</f>
        <v/>
      </c>
      <c r="Q83" s="15"/>
      <c r="R83" s="15"/>
      <c r="S83" s="10" t="str">
        <f>IFERROR(VLOOKUP(Table35686[[#This Row],[IDDestino]],[1]Proveedores!B:Y,24,0),"")</f>
        <v/>
      </c>
      <c r="T83" s="16"/>
      <c r="U83" s="10" t="str">
        <f>IFERROR(VLOOKUP(Table35686[[#This Row],[IDDestino]],[1]Proveedores!B:W,22,0),"")</f>
        <v/>
      </c>
      <c r="V83" s="12"/>
      <c r="W83" s="13"/>
      <c r="X83" s="14"/>
      <c r="Y83" s="12"/>
      <c r="Z83" s="16"/>
      <c r="AA83" s="16"/>
      <c r="AB83" s="9" t="str">
        <f>IFERROR(VLOOKUP(Table35686[[#This Row],[IDDestino]],[1]Proveedores!B:O,14,0),"")</f>
        <v/>
      </c>
    </row>
    <row r="84" spans="1:28" x14ac:dyDescent="0.25">
      <c r="A84" s="15"/>
      <c r="B84" s="18"/>
      <c r="C84" s="8" t="str">
        <f>IFERROR(VLOOKUP(Table35686[[#This Row],[IDDestino]],[1]Proveedores!B:X,23,0),"")</f>
        <v/>
      </c>
      <c r="D84" s="9" t="str">
        <f>IFERROR(VLOOKUP(Table35686[[#This Row],[IDDestino]],[1]Proveedores!B:X,16,0),"")</f>
        <v/>
      </c>
      <c r="E84" s="9" t="str">
        <f>IFERROR(VLOOKUP(Table35686[[#This Row],[IDDestino]],[1]Proveedores!B:R,17,0),"")</f>
        <v/>
      </c>
      <c r="F84" s="8" t="str">
        <f>IFERROR(VLOOKUP(Table35686[[#This Row],[IDDestino]],[1]Proveedores!B:X,18,0),"")</f>
        <v/>
      </c>
      <c r="G84" s="10" t="str">
        <f>IFERROR(VLOOKUP(Table35686[[#This Row],[IDDestino]],[1]Proveedores!B:X,19,0),"")</f>
        <v/>
      </c>
      <c r="H84" s="10" t="str">
        <f>IFERROR(VLOOKUP(Table35686[[#This Row],[IDDestino]],[1]Proveedores!B:U,20,0),"")</f>
        <v/>
      </c>
      <c r="I84" s="10" t="str">
        <f>IFERROR(VLOOKUP(Table35686[[#This Row],[IDDestino]],[1]Proveedores!B:V,21,0),"")</f>
        <v/>
      </c>
      <c r="J84" s="17"/>
      <c r="K84" s="10" t="str">
        <f>IFERROR(VLOOKUP(Table35686[[#This Row],[IDDestino]],[1]Proveedores!B:V,4,0),"")</f>
        <v/>
      </c>
      <c r="L84" s="10" t="str">
        <f>IFERROR(VLOOKUP(Table35686[[#This Row],[IDDestino]],[1]Proveedores!B:W,5,0),"")</f>
        <v/>
      </c>
      <c r="M84" s="10" t="str">
        <f>IFERROR(VLOOKUP(Table35686[[#This Row],[IDDestino]],[1]Proveedores!B:W,9,0),"")</f>
        <v/>
      </c>
      <c r="N84" s="10" t="str">
        <f>IFERROR(VLOOKUP(Table35686[[#This Row],[IDDestino]],[1]Proveedores!B:W,11,0),"")</f>
        <v/>
      </c>
      <c r="O84" s="10" t="str">
        <f>IFERROR(VLOOKUP(Table35686[[#This Row],[IDDestino]],[1]Proveedores!B:W,12,0),"")</f>
        <v/>
      </c>
      <c r="P84" s="8" t="str">
        <f>IFERROR(VLOOKUP(Table35686[[#This Row],[IDDestino]],[1]Proveedores!B:W,7,0),"")</f>
        <v/>
      </c>
      <c r="Q84" s="15"/>
      <c r="R84" s="15"/>
      <c r="S84" s="10" t="str">
        <f>IFERROR(VLOOKUP(Table35686[[#This Row],[IDDestino]],[1]Proveedores!B:Y,24,0),"")</f>
        <v/>
      </c>
      <c r="T84" s="16"/>
      <c r="U84" s="10" t="str">
        <f>IFERROR(VLOOKUP(Table35686[[#This Row],[IDDestino]],[1]Proveedores!B:W,22,0),"")</f>
        <v/>
      </c>
      <c r="V84" s="12"/>
      <c r="W84" s="13"/>
      <c r="X84" s="14"/>
      <c r="Y84" s="12"/>
      <c r="Z84" s="16"/>
      <c r="AA84" s="16"/>
      <c r="AB84" s="9" t="str">
        <f>IFERROR(VLOOKUP(Table35686[[#This Row],[IDDestino]],[1]Proveedores!B:O,14,0),"")</f>
        <v/>
      </c>
    </row>
    <row r="85" spans="1:28" x14ac:dyDescent="0.25">
      <c r="A85" s="15"/>
      <c r="B85" s="18"/>
      <c r="C85" s="8" t="str">
        <f>IFERROR(VLOOKUP(Table35686[[#This Row],[IDDestino]],[1]Proveedores!B:X,23,0),"")</f>
        <v/>
      </c>
      <c r="D85" s="9" t="str">
        <f>IFERROR(VLOOKUP(Table35686[[#This Row],[IDDestino]],[1]Proveedores!B:X,16,0),"")</f>
        <v/>
      </c>
      <c r="E85" s="9" t="str">
        <f>IFERROR(VLOOKUP(Table35686[[#This Row],[IDDestino]],[1]Proveedores!B:R,17,0),"")</f>
        <v/>
      </c>
      <c r="F85" s="8" t="str">
        <f>IFERROR(VLOOKUP(Table35686[[#This Row],[IDDestino]],[1]Proveedores!B:X,18,0),"")</f>
        <v/>
      </c>
      <c r="G85" s="10" t="str">
        <f>IFERROR(VLOOKUP(Table35686[[#This Row],[IDDestino]],[1]Proveedores!B:X,19,0),"")</f>
        <v/>
      </c>
      <c r="H85" s="10" t="str">
        <f>IFERROR(VLOOKUP(Table35686[[#This Row],[IDDestino]],[1]Proveedores!B:U,20,0),"")</f>
        <v/>
      </c>
      <c r="I85" s="10" t="str">
        <f>IFERROR(VLOOKUP(Table35686[[#This Row],[IDDestino]],[1]Proveedores!B:V,21,0),"")</f>
        <v/>
      </c>
      <c r="J85" s="17"/>
      <c r="K85" s="10" t="str">
        <f>IFERROR(VLOOKUP(Table35686[[#This Row],[IDDestino]],[1]Proveedores!B:V,4,0),"")</f>
        <v/>
      </c>
      <c r="L85" s="10" t="str">
        <f>IFERROR(VLOOKUP(Table35686[[#This Row],[IDDestino]],[1]Proveedores!B:W,5,0),"")</f>
        <v/>
      </c>
      <c r="M85" s="10" t="str">
        <f>IFERROR(VLOOKUP(Table35686[[#This Row],[IDDestino]],[1]Proveedores!B:W,9,0),"")</f>
        <v/>
      </c>
      <c r="N85" s="10" t="str">
        <f>IFERROR(VLOOKUP(Table35686[[#This Row],[IDDestino]],[1]Proveedores!B:W,11,0),"")</f>
        <v/>
      </c>
      <c r="O85" s="10" t="str">
        <f>IFERROR(VLOOKUP(Table35686[[#This Row],[IDDestino]],[1]Proveedores!B:W,12,0),"")</f>
        <v/>
      </c>
      <c r="P85" s="8" t="str">
        <f>IFERROR(VLOOKUP(Table35686[[#This Row],[IDDestino]],[1]Proveedores!B:W,7,0),"")</f>
        <v/>
      </c>
      <c r="Q85" s="15"/>
      <c r="R85" s="15"/>
      <c r="S85" s="10" t="str">
        <f>IFERROR(VLOOKUP(Table35686[[#This Row],[IDDestino]],[1]Proveedores!B:Y,24,0),"")</f>
        <v/>
      </c>
      <c r="T85" s="16"/>
      <c r="U85" s="10" t="str">
        <f>IFERROR(VLOOKUP(Table35686[[#This Row],[IDDestino]],[1]Proveedores!B:W,22,0),"")</f>
        <v/>
      </c>
      <c r="V85" s="12"/>
      <c r="W85" s="13"/>
      <c r="X85" s="14"/>
      <c r="Y85" s="12"/>
      <c r="Z85" s="16"/>
      <c r="AA85" s="16"/>
      <c r="AB85" s="9" t="str">
        <f>IFERROR(VLOOKUP(Table35686[[#This Row],[IDDestino]],[1]Proveedores!B:O,14,0),"")</f>
        <v/>
      </c>
    </row>
    <row r="86" spans="1:28" x14ac:dyDescent="0.25">
      <c r="A86" s="15"/>
      <c r="B86" s="18"/>
      <c r="C86" s="8" t="str">
        <f>IFERROR(VLOOKUP(Table35686[[#This Row],[IDDestino]],[1]Proveedores!B:X,23,0),"")</f>
        <v/>
      </c>
      <c r="D86" s="9" t="str">
        <f>IFERROR(VLOOKUP(Table35686[[#This Row],[IDDestino]],[1]Proveedores!B:X,16,0),"")</f>
        <v/>
      </c>
      <c r="E86" s="9" t="str">
        <f>IFERROR(VLOOKUP(Table35686[[#This Row],[IDDestino]],[1]Proveedores!B:R,17,0),"")</f>
        <v/>
      </c>
      <c r="F86" s="8" t="str">
        <f>IFERROR(VLOOKUP(Table35686[[#This Row],[IDDestino]],[1]Proveedores!B:X,18,0),"")</f>
        <v/>
      </c>
      <c r="G86" s="10" t="str">
        <f>IFERROR(VLOOKUP(Table35686[[#This Row],[IDDestino]],[1]Proveedores!B:X,19,0),"")</f>
        <v/>
      </c>
      <c r="H86" s="10" t="str">
        <f>IFERROR(VLOOKUP(Table35686[[#This Row],[IDDestino]],[1]Proveedores!B:U,20,0),"")</f>
        <v/>
      </c>
      <c r="I86" s="10" t="str">
        <f>IFERROR(VLOOKUP(Table35686[[#This Row],[IDDestino]],[1]Proveedores!B:V,21,0),"")</f>
        <v/>
      </c>
      <c r="J86" s="17"/>
      <c r="K86" s="10" t="str">
        <f>IFERROR(VLOOKUP(Table35686[[#This Row],[IDDestino]],[1]Proveedores!B:V,4,0),"")</f>
        <v/>
      </c>
      <c r="L86" s="10" t="str">
        <f>IFERROR(VLOOKUP(Table35686[[#This Row],[IDDestino]],[1]Proveedores!B:W,5,0),"")</f>
        <v/>
      </c>
      <c r="M86" s="10" t="str">
        <f>IFERROR(VLOOKUP(Table35686[[#This Row],[IDDestino]],[1]Proveedores!B:W,9,0),"")</f>
        <v/>
      </c>
      <c r="N86" s="10" t="str">
        <f>IFERROR(VLOOKUP(Table35686[[#This Row],[IDDestino]],[1]Proveedores!B:W,11,0),"")</f>
        <v/>
      </c>
      <c r="O86" s="10" t="str">
        <f>IFERROR(VLOOKUP(Table35686[[#This Row],[IDDestino]],[1]Proveedores!B:W,12,0),"")</f>
        <v/>
      </c>
      <c r="P86" s="8" t="str">
        <f>IFERROR(VLOOKUP(Table35686[[#This Row],[IDDestino]],[1]Proveedores!B:W,7,0),"")</f>
        <v/>
      </c>
      <c r="Q86" s="15"/>
      <c r="R86" s="15"/>
      <c r="S86" s="10" t="str">
        <f>IFERROR(VLOOKUP(Table35686[[#This Row],[IDDestino]],[1]Proveedores!B:Y,24,0),"")</f>
        <v/>
      </c>
      <c r="T86" s="16"/>
      <c r="U86" s="10" t="str">
        <f>IFERROR(VLOOKUP(Table35686[[#This Row],[IDDestino]],[1]Proveedores!B:W,22,0),"")</f>
        <v/>
      </c>
      <c r="V86" s="12"/>
      <c r="W86" s="13"/>
      <c r="X86" s="14"/>
      <c r="Y86" s="12"/>
      <c r="Z86" s="16"/>
      <c r="AA86" s="16"/>
      <c r="AB86" s="9" t="str">
        <f>IFERROR(VLOOKUP(Table35686[[#This Row],[IDDestino]],[1]Proveedores!B:O,14,0),"")</f>
        <v/>
      </c>
    </row>
    <row r="87" spans="1:28" x14ac:dyDescent="0.25">
      <c r="A87" s="15"/>
      <c r="B87" s="18"/>
      <c r="C87" s="8" t="str">
        <f>IFERROR(VLOOKUP(Table35686[[#This Row],[IDDestino]],[1]Proveedores!B:X,23,0),"")</f>
        <v/>
      </c>
      <c r="D87" s="9" t="str">
        <f>IFERROR(VLOOKUP(Table35686[[#This Row],[IDDestino]],[1]Proveedores!B:X,16,0),"")</f>
        <v/>
      </c>
      <c r="E87" s="9" t="str">
        <f>IFERROR(VLOOKUP(Table35686[[#This Row],[IDDestino]],[1]Proveedores!B:R,17,0),"")</f>
        <v/>
      </c>
      <c r="F87" s="8" t="str">
        <f>IFERROR(VLOOKUP(Table35686[[#This Row],[IDDestino]],[1]Proveedores!B:X,18,0),"")</f>
        <v/>
      </c>
      <c r="G87" s="10" t="str">
        <f>IFERROR(VLOOKUP(Table35686[[#This Row],[IDDestino]],[1]Proveedores!B:X,19,0),"")</f>
        <v/>
      </c>
      <c r="H87" s="10" t="str">
        <f>IFERROR(VLOOKUP(Table35686[[#This Row],[IDDestino]],[1]Proveedores!B:U,20,0),"")</f>
        <v/>
      </c>
      <c r="I87" s="10" t="str">
        <f>IFERROR(VLOOKUP(Table35686[[#This Row],[IDDestino]],[1]Proveedores!B:V,21,0),"")</f>
        <v/>
      </c>
      <c r="J87" s="17"/>
      <c r="K87" s="10" t="str">
        <f>IFERROR(VLOOKUP(Table35686[[#This Row],[IDDestino]],[1]Proveedores!B:V,4,0),"")</f>
        <v/>
      </c>
      <c r="L87" s="10" t="str">
        <f>IFERROR(VLOOKUP(Table35686[[#This Row],[IDDestino]],[1]Proveedores!B:W,5,0),"")</f>
        <v/>
      </c>
      <c r="M87" s="10" t="str">
        <f>IFERROR(VLOOKUP(Table35686[[#This Row],[IDDestino]],[1]Proveedores!B:W,9,0),"")</f>
        <v/>
      </c>
      <c r="N87" s="10" t="str">
        <f>IFERROR(VLOOKUP(Table35686[[#This Row],[IDDestino]],[1]Proveedores!B:W,11,0),"")</f>
        <v/>
      </c>
      <c r="O87" s="10" t="str">
        <f>IFERROR(VLOOKUP(Table35686[[#This Row],[IDDestino]],[1]Proveedores!B:W,12,0),"")</f>
        <v/>
      </c>
      <c r="P87" s="8" t="str">
        <f>IFERROR(VLOOKUP(Table35686[[#This Row],[IDDestino]],[1]Proveedores!B:W,7,0),"")</f>
        <v/>
      </c>
      <c r="Q87" s="15"/>
      <c r="R87" s="15"/>
      <c r="S87" s="10" t="str">
        <f>IFERROR(VLOOKUP(Table35686[[#This Row],[IDDestino]],[1]Proveedores!B:Y,24,0),"")</f>
        <v/>
      </c>
      <c r="T87" s="16"/>
      <c r="U87" s="10" t="str">
        <f>IFERROR(VLOOKUP(Table35686[[#This Row],[IDDestino]],[1]Proveedores!B:W,22,0),"")</f>
        <v/>
      </c>
      <c r="V87" s="12"/>
      <c r="W87" s="13"/>
      <c r="X87" s="14"/>
      <c r="Y87" s="12"/>
      <c r="Z87" s="16"/>
      <c r="AA87" s="16"/>
      <c r="AB87" s="9" t="str">
        <f>IFERROR(VLOOKUP(Table35686[[#This Row],[IDDestino]],[1]Proveedores!B:O,14,0),"")</f>
        <v/>
      </c>
    </row>
    <row r="88" spans="1:28" x14ac:dyDescent="0.25">
      <c r="A88" s="15"/>
      <c r="B88" s="18"/>
      <c r="C88" s="8" t="str">
        <f>IFERROR(VLOOKUP(Table35686[[#This Row],[IDDestino]],[1]Proveedores!B:X,23,0),"")</f>
        <v/>
      </c>
      <c r="D88" s="9" t="str">
        <f>IFERROR(VLOOKUP(Table35686[[#This Row],[IDDestino]],[1]Proveedores!B:X,16,0),"")</f>
        <v/>
      </c>
      <c r="E88" s="9" t="str">
        <f>IFERROR(VLOOKUP(Table35686[[#This Row],[IDDestino]],[1]Proveedores!B:R,17,0),"")</f>
        <v/>
      </c>
      <c r="F88" s="8" t="str">
        <f>IFERROR(VLOOKUP(Table35686[[#This Row],[IDDestino]],[1]Proveedores!B:X,18,0),"")</f>
        <v/>
      </c>
      <c r="G88" s="10" t="str">
        <f>IFERROR(VLOOKUP(Table35686[[#This Row],[IDDestino]],[1]Proveedores!B:X,19,0),"")</f>
        <v/>
      </c>
      <c r="H88" s="10" t="str">
        <f>IFERROR(VLOOKUP(Table35686[[#This Row],[IDDestino]],[1]Proveedores!B:U,20,0),"")</f>
        <v/>
      </c>
      <c r="I88" s="10" t="str">
        <f>IFERROR(VLOOKUP(Table35686[[#This Row],[IDDestino]],[1]Proveedores!B:V,21,0),"")</f>
        <v/>
      </c>
      <c r="J88" s="17"/>
      <c r="K88" s="10" t="str">
        <f>IFERROR(VLOOKUP(Table35686[[#This Row],[IDDestino]],[1]Proveedores!B:V,4,0),"")</f>
        <v/>
      </c>
      <c r="L88" s="10" t="str">
        <f>IFERROR(VLOOKUP(Table35686[[#This Row],[IDDestino]],[1]Proveedores!B:W,5,0),"")</f>
        <v/>
      </c>
      <c r="M88" s="10" t="str">
        <f>IFERROR(VLOOKUP(Table35686[[#This Row],[IDDestino]],[1]Proveedores!B:W,9,0),"")</f>
        <v/>
      </c>
      <c r="N88" s="10" t="str">
        <f>IFERROR(VLOOKUP(Table35686[[#This Row],[IDDestino]],[1]Proveedores!B:W,11,0),"")</f>
        <v/>
      </c>
      <c r="O88" s="10" t="str">
        <f>IFERROR(VLOOKUP(Table35686[[#This Row],[IDDestino]],[1]Proveedores!B:W,12,0),"")</f>
        <v/>
      </c>
      <c r="P88" s="8" t="str">
        <f>IFERROR(VLOOKUP(Table35686[[#This Row],[IDDestino]],[1]Proveedores!B:W,7,0),"")</f>
        <v/>
      </c>
      <c r="Q88" s="15"/>
      <c r="R88" s="15"/>
      <c r="S88" s="10" t="str">
        <f>IFERROR(VLOOKUP(Table35686[[#This Row],[IDDestino]],[1]Proveedores!B:Y,24,0),"")</f>
        <v/>
      </c>
      <c r="T88" s="16"/>
      <c r="U88" s="10" t="str">
        <f>IFERROR(VLOOKUP(Table35686[[#This Row],[IDDestino]],[1]Proveedores!B:W,22,0),"")</f>
        <v/>
      </c>
      <c r="V88" s="12"/>
      <c r="W88" s="13"/>
      <c r="X88" s="14"/>
      <c r="Y88" s="12"/>
      <c r="Z88" s="16"/>
      <c r="AA88" s="16"/>
      <c r="AB88" s="9" t="str">
        <f>IFERROR(VLOOKUP(Table35686[[#This Row],[IDDestino]],[1]Proveedores!B:O,14,0),"")</f>
        <v/>
      </c>
    </row>
    <row r="89" spans="1:28" x14ac:dyDescent="0.25">
      <c r="A89" s="15"/>
      <c r="B89" s="18"/>
      <c r="C89" s="8" t="str">
        <f>IFERROR(VLOOKUP(Table35686[[#This Row],[IDDestino]],[1]Proveedores!B:X,23,0),"")</f>
        <v/>
      </c>
      <c r="D89" s="9" t="str">
        <f>IFERROR(VLOOKUP(Table35686[[#This Row],[IDDestino]],[1]Proveedores!B:X,16,0),"")</f>
        <v/>
      </c>
      <c r="E89" s="9" t="str">
        <f>IFERROR(VLOOKUP(Table35686[[#This Row],[IDDestino]],[1]Proveedores!B:R,17,0),"")</f>
        <v/>
      </c>
      <c r="F89" s="8" t="str">
        <f>IFERROR(VLOOKUP(Table35686[[#This Row],[IDDestino]],[1]Proveedores!B:X,18,0),"")</f>
        <v/>
      </c>
      <c r="G89" s="10" t="str">
        <f>IFERROR(VLOOKUP(Table35686[[#This Row],[IDDestino]],[1]Proveedores!B:X,19,0),"")</f>
        <v/>
      </c>
      <c r="H89" s="10" t="str">
        <f>IFERROR(VLOOKUP(Table35686[[#This Row],[IDDestino]],[1]Proveedores!B:U,20,0),"")</f>
        <v/>
      </c>
      <c r="I89" s="10" t="str">
        <f>IFERROR(VLOOKUP(Table35686[[#This Row],[IDDestino]],[1]Proveedores!B:V,21,0),"")</f>
        <v/>
      </c>
      <c r="J89" s="17"/>
      <c r="K89" s="10" t="str">
        <f>IFERROR(VLOOKUP(Table35686[[#This Row],[IDDestino]],[1]Proveedores!B:V,4,0),"")</f>
        <v/>
      </c>
      <c r="L89" s="10" t="str">
        <f>IFERROR(VLOOKUP(Table35686[[#This Row],[IDDestino]],[1]Proveedores!B:W,5,0),"")</f>
        <v/>
      </c>
      <c r="M89" s="10" t="str">
        <f>IFERROR(VLOOKUP(Table35686[[#This Row],[IDDestino]],[1]Proveedores!B:W,9,0),"")</f>
        <v/>
      </c>
      <c r="N89" s="10" t="str">
        <f>IFERROR(VLOOKUP(Table35686[[#This Row],[IDDestino]],[1]Proveedores!B:W,11,0),"")</f>
        <v/>
      </c>
      <c r="O89" s="10" t="str">
        <f>IFERROR(VLOOKUP(Table35686[[#This Row],[IDDestino]],[1]Proveedores!B:W,12,0),"")</f>
        <v/>
      </c>
      <c r="P89" s="8" t="str">
        <f>IFERROR(VLOOKUP(Table35686[[#This Row],[IDDestino]],[1]Proveedores!B:W,7,0),"")</f>
        <v/>
      </c>
      <c r="Q89" s="15"/>
      <c r="R89" s="15"/>
      <c r="S89" s="10" t="str">
        <f>IFERROR(VLOOKUP(Table35686[[#This Row],[IDDestino]],[1]Proveedores!B:Y,24,0),"")</f>
        <v/>
      </c>
      <c r="T89" s="16"/>
      <c r="U89" s="10" t="str">
        <f>IFERROR(VLOOKUP(Table35686[[#This Row],[IDDestino]],[1]Proveedores!B:W,22,0),"")</f>
        <v/>
      </c>
      <c r="V89" s="12"/>
      <c r="W89" s="13"/>
      <c r="X89" s="14"/>
      <c r="Y89" s="12"/>
      <c r="Z89" s="16"/>
      <c r="AA89" s="16"/>
      <c r="AB89" s="9" t="str">
        <f>IFERROR(VLOOKUP(Table35686[[#This Row],[IDDestino]],[1]Proveedores!B:O,14,0),"")</f>
        <v/>
      </c>
    </row>
    <row r="90" spans="1:28" x14ac:dyDescent="0.25">
      <c r="A90" s="15"/>
      <c r="B90" s="18"/>
      <c r="C90" s="8" t="str">
        <f>IFERROR(VLOOKUP(Table35686[[#This Row],[IDDestino]],[1]Proveedores!B:X,23,0),"")</f>
        <v/>
      </c>
      <c r="D90" s="9" t="str">
        <f>IFERROR(VLOOKUP(Table35686[[#This Row],[IDDestino]],[1]Proveedores!B:X,16,0),"")</f>
        <v/>
      </c>
      <c r="E90" s="9" t="str">
        <f>IFERROR(VLOOKUP(Table35686[[#This Row],[IDDestino]],[1]Proveedores!B:R,17,0),"")</f>
        <v/>
      </c>
      <c r="F90" s="8" t="str">
        <f>IFERROR(VLOOKUP(Table35686[[#This Row],[IDDestino]],[1]Proveedores!B:X,18,0),"")</f>
        <v/>
      </c>
      <c r="G90" s="10" t="str">
        <f>IFERROR(VLOOKUP(Table35686[[#This Row],[IDDestino]],[1]Proveedores!B:X,19,0),"")</f>
        <v/>
      </c>
      <c r="H90" s="10" t="str">
        <f>IFERROR(VLOOKUP(Table35686[[#This Row],[IDDestino]],[1]Proveedores!B:U,20,0),"")</f>
        <v/>
      </c>
      <c r="I90" s="10" t="str">
        <f>IFERROR(VLOOKUP(Table35686[[#This Row],[IDDestino]],[1]Proveedores!B:V,21,0),"")</f>
        <v/>
      </c>
      <c r="J90" s="17"/>
      <c r="K90" s="10" t="str">
        <f>IFERROR(VLOOKUP(Table35686[[#This Row],[IDDestino]],[1]Proveedores!B:V,4,0),"")</f>
        <v/>
      </c>
      <c r="L90" s="10" t="str">
        <f>IFERROR(VLOOKUP(Table35686[[#This Row],[IDDestino]],[1]Proveedores!B:W,5,0),"")</f>
        <v/>
      </c>
      <c r="M90" s="10" t="str">
        <f>IFERROR(VLOOKUP(Table35686[[#This Row],[IDDestino]],[1]Proveedores!B:W,9,0),"")</f>
        <v/>
      </c>
      <c r="N90" s="10" t="str">
        <f>IFERROR(VLOOKUP(Table35686[[#This Row],[IDDestino]],[1]Proveedores!B:W,11,0),"")</f>
        <v/>
      </c>
      <c r="O90" s="10" t="str">
        <f>IFERROR(VLOOKUP(Table35686[[#This Row],[IDDestino]],[1]Proveedores!B:W,12,0),"")</f>
        <v/>
      </c>
      <c r="P90" s="8" t="str">
        <f>IFERROR(VLOOKUP(Table35686[[#This Row],[IDDestino]],[1]Proveedores!B:W,7,0),"")</f>
        <v/>
      </c>
      <c r="Q90" s="15"/>
      <c r="R90" s="15"/>
      <c r="S90" s="10" t="str">
        <f>IFERROR(VLOOKUP(Table35686[[#This Row],[IDDestino]],[1]Proveedores!B:Y,24,0),"")</f>
        <v/>
      </c>
      <c r="T90" s="16"/>
      <c r="U90" s="10" t="str">
        <f>IFERROR(VLOOKUP(Table35686[[#This Row],[IDDestino]],[1]Proveedores!B:W,22,0),"")</f>
        <v/>
      </c>
      <c r="V90" s="12"/>
      <c r="W90" s="13"/>
      <c r="X90" s="14"/>
      <c r="Y90" s="12"/>
      <c r="Z90" s="16"/>
      <c r="AA90" s="16"/>
      <c r="AB90" s="9" t="str">
        <f>IFERROR(VLOOKUP(Table35686[[#This Row],[IDDestino]],[1]Proveedores!B:O,14,0),"")</f>
        <v/>
      </c>
    </row>
    <row r="91" spans="1:28" x14ac:dyDescent="0.25">
      <c r="A91" s="15"/>
      <c r="B91" s="18"/>
      <c r="C91" s="8" t="str">
        <f>IFERROR(VLOOKUP(Table35686[[#This Row],[IDDestino]],[1]Proveedores!B:X,23,0),"")</f>
        <v/>
      </c>
      <c r="D91" s="9" t="str">
        <f>IFERROR(VLOOKUP(Table35686[[#This Row],[IDDestino]],[1]Proveedores!B:X,16,0),"")</f>
        <v/>
      </c>
      <c r="E91" s="9" t="str">
        <f>IFERROR(VLOOKUP(Table35686[[#This Row],[IDDestino]],[1]Proveedores!B:R,17,0),"")</f>
        <v/>
      </c>
      <c r="F91" s="8" t="str">
        <f>IFERROR(VLOOKUP(Table35686[[#This Row],[IDDestino]],[1]Proveedores!B:X,18,0),"")</f>
        <v/>
      </c>
      <c r="G91" s="10" t="str">
        <f>IFERROR(VLOOKUP(Table35686[[#This Row],[IDDestino]],[1]Proveedores!B:X,19,0),"")</f>
        <v/>
      </c>
      <c r="H91" s="10" t="str">
        <f>IFERROR(VLOOKUP(Table35686[[#This Row],[IDDestino]],[1]Proveedores!B:U,20,0),"")</f>
        <v/>
      </c>
      <c r="I91" s="10" t="str">
        <f>IFERROR(VLOOKUP(Table35686[[#This Row],[IDDestino]],[1]Proveedores!B:V,21,0),"")</f>
        <v/>
      </c>
      <c r="J91" s="17"/>
      <c r="K91" s="10" t="str">
        <f>IFERROR(VLOOKUP(Table35686[[#This Row],[IDDestino]],[1]Proveedores!B:V,4,0),"")</f>
        <v/>
      </c>
      <c r="L91" s="10" t="str">
        <f>IFERROR(VLOOKUP(Table35686[[#This Row],[IDDestino]],[1]Proveedores!B:W,5,0),"")</f>
        <v/>
      </c>
      <c r="M91" s="10" t="str">
        <f>IFERROR(VLOOKUP(Table35686[[#This Row],[IDDestino]],[1]Proveedores!B:W,9,0),"")</f>
        <v/>
      </c>
      <c r="N91" s="10" t="str">
        <f>IFERROR(VLOOKUP(Table35686[[#This Row],[IDDestino]],[1]Proveedores!B:W,11,0),"")</f>
        <v/>
      </c>
      <c r="O91" s="10" t="str">
        <f>IFERROR(VLOOKUP(Table35686[[#This Row],[IDDestino]],[1]Proveedores!B:W,12,0),"")</f>
        <v/>
      </c>
      <c r="P91" s="8" t="str">
        <f>IFERROR(VLOOKUP(Table35686[[#This Row],[IDDestino]],[1]Proveedores!B:W,7,0),"")</f>
        <v/>
      </c>
      <c r="Q91" s="15"/>
      <c r="R91" s="15"/>
      <c r="S91" s="10" t="str">
        <f>IFERROR(VLOOKUP(Table35686[[#This Row],[IDDestino]],[1]Proveedores!B:Y,24,0),"")</f>
        <v/>
      </c>
      <c r="T91" s="16"/>
      <c r="U91" s="10" t="str">
        <f>IFERROR(VLOOKUP(Table35686[[#This Row],[IDDestino]],[1]Proveedores!B:W,22,0),"")</f>
        <v/>
      </c>
      <c r="V91" s="12"/>
      <c r="W91" s="13"/>
      <c r="X91" s="14"/>
      <c r="Y91" s="12"/>
      <c r="Z91" s="16"/>
      <c r="AA91" s="16"/>
      <c r="AB91" s="9" t="str">
        <f>IFERROR(VLOOKUP(Table35686[[#This Row],[IDDestino]],[1]Proveedores!B:O,14,0),"")</f>
        <v/>
      </c>
    </row>
    <row r="92" spans="1:28" x14ac:dyDescent="0.25">
      <c r="A92" s="15"/>
      <c r="B92" s="18"/>
      <c r="C92" s="8" t="str">
        <f>IFERROR(VLOOKUP(Table35686[[#This Row],[IDDestino]],[1]Proveedores!B:X,23,0),"")</f>
        <v/>
      </c>
      <c r="D92" s="9" t="str">
        <f>IFERROR(VLOOKUP(Table35686[[#This Row],[IDDestino]],[1]Proveedores!B:X,16,0),"")</f>
        <v/>
      </c>
      <c r="E92" s="9" t="str">
        <f>IFERROR(VLOOKUP(Table35686[[#This Row],[IDDestino]],[1]Proveedores!B:R,17,0),"")</f>
        <v/>
      </c>
      <c r="F92" s="8" t="str">
        <f>IFERROR(VLOOKUP(Table35686[[#This Row],[IDDestino]],[1]Proveedores!B:X,18,0),"")</f>
        <v/>
      </c>
      <c r="G92" s="10" t="str">
        <f>IFERROR(VLOOKUP(Table35686[[#This Row],[IDDestino]],[1]Proveedores!B:X,19,0),"")</f>
        <v/>
      </c>
      <c r="H92" s="10" t="str">
        <f>IFERROR(VLOOKUP(Table35686[[#This Row],[IDDestino]],[1]Proveedores!B:U,20,0),"")</f>
        <v/>
      </c>
      <c r="I92" s="10" t="str">
        <f>IFERROR(VLOOKUP(Table35686[[#This Row],[IDDestino]],[1]Proveedores!B:V,21,0),"")</f>
        <v/>
      </c>
      <c r="J92" s="17"/>
      <c r="K92" s="10" t="str">
        <f>IFERROR(VLOOKUP(Table35686[[#This Row],[IDDestino]],[1]Proveedores!B:V,4,0),"")</f>
        <v/>
      </c>
      <c r="L92" s="10" t="str">
        <f>IFERROR(VLOOKUP(Table35686[[#This Row],[IDDestino]],[1]Proveedores!B:W,5,0),"")</f>
        <v/>
      </c>
      <c r="M92" s="10" t="str">
        <f>IFERROR(VLOOKUP(Table35686[[#This Row],[IDDestino]],[1]Proveedores!B:W,9,0),"")</f>
        <v/>
      </c>
      <c r="N92" s="10" t="str">
        <f>IFERROR(VLOOKUP(Table35686[[#This Row],[IDDestino]],[1]Proveedores!B:W,11,0),"")</f>
        <v/>
      </c>
      <c r="O92" s="10" t="str">
        <f>IFERROR(VLOOKUP(Table35686[[#This Row],[IDDestino]],[1]Proveedores!B:W,12,0),"")</f>
        <v/>
      </c>
      <c r="P92" s="8" t="str">
        <f>IFERROR(VLOOKUP(Table35686[[#This Row],[IDDestino]],[1]Proveedores!B:W,7,0),"")</f>
        <v/>
      </c>
      <c r="Q92" s="15"/>
      <c r="R92" s="15"/>
      <c r="S92" s="10" t="str">
        <f>IFERROR(VLOOKUP(Table35686[[#This Row],[IDDestino]],[1]Proveedores!B:Y,24,0),"")</f>
        <v/>
      </c>
      <c r="T92" s="16"/>
      <c r="U92" s="10" t="str">
        <f>IFERROR(VLOOKUP(Table35686[[#This Row],[IDDestino]],[1]Proveedores!B:W,22,0),"")</f>
        <v/>
      </c>
      <c r="V92" s="12"/>
      <c r="W92" s="13"/>
      <c r="X92" s="14"/>
      <c r="Y92" s="12"/>
      <c r="Z92" s="16"/>
      <c r="AA92" s="16"/>
      <c r="AB92" s="9" t="str">
        <f>IFERROR(VLOOKUP(Table35686[[#This Row],[IDDestino]],[1]Proveedores!B:O,14,0),"")</f>
        <v/>
      </c>
    </row>
    <row r="93" spans="1:28" x14ac:dyDescent="0.25">
      <c r="A93" s="15"/>
      <c r="B93" s="18"/>
      <c r="C93" s="8" t="str">
        <f>IFERROR(VLOOKUP(Table35686[[#This Row],[IDDestino]],[1]Proveedores!B:X,23,0),"")</f>
        <v/>
      </c>
      <c r="D93" s="9" t="str">
        <f>IFERROR(VLOOKUP(Table35686[[#This Row],[IDDestino]],[1]Proveedores!B:X,16,0),"")</f>
        <v/>
      </c>
      <c r="E93" s="9" t="str">
        <f>IFERROR(VLOOKUP(Table35686[[#This Row],[IDDestino]],[1]Proveedores!B:R,17,0),"")</f>
        <v/>
      </c>
      <c r="F93" s="8" t="str">
        <f>IFERROR(VLOOKUP(Table35686[[#This Row],[IDDestino]],[1]Proveedores!B:X,18,0),"")</f>
        <v/>
      </c>
      <c r="G93" s="10" t="str">
        <f>IFERROR(VLOOKUP(Table35686[[#This Row],[IDDestino]],[1]Proveedores!B:X,19,0),"")</f>
        <v/>
      </c>
      <c r="H93" s="10" t="str">
        <f>IFERROR(VLOOKUP(Table35686[[#This Row],[IDDestino]],[1]Proveedores!B:U,20,0),"")</f>
        <v/>
      </c>
      <c r="I93" s="10" t="str">
        <f>IFERROR(VLOOKUP(Table35686[[#This Row],[IDDestino]],[1]Proveedores!B:V,21,0),"")</f>
        <v/>
      </c>
      <c r="J93" s="17"/>
      <c r="K93" s="10" t="str">
        <f>IFERROR(VLOOKUP(Table35686[[#This Row],[IDDestino]],[1]Proveedores!B:V,4,0),"")</f>
        <v/>
      </c>
      <c r="L93" s="10" t="str">
        <f>IFERROR(VLOOKUP(Table35686[[#This Row],[IDDestino]],[1]Proveedores!B:W,5,0),"")</f>
        <v/>
      </c>
      <c r="M93" s="10" t="str">
        <f>IFERROR(VLOOKUP(Table35686[[#This Row],[IDDestino]],[1]Proveedores!B:W,9,0),"")</f>
        <v/>
      </c>
      <c r="N93" s="10" t="str">
        <f>IFERROR(VLOOKUP(Table35686[[#This Row],[IDDestino]],[1]Proveedores!B:W,11,0),"")</f>
        <v/>
      </c>
      <c r="O93" s="10" t="str">
        <f>IFERROR(VLOOKUP(Table35686[[#This Row],[IDDestino]],[1]Proveedores!B:W,12,0),"")</f>
        <v/>
      </c>
      <c r="P93" s="8" t="str">
        <f>IFERROR(VLOOKUP(Table35686[[#This Row],[IDDestino]],[1]Proveedores!B:W,7,0),"")</f>
        <v/>
      </c>
      <c r="Q93" s="15"/>
      <c r="R93" s="15"/>
      <c r="S93" s="10" t="str">
        <f>IFERROR(VLOOKUP(Table35686[[#This Row],[IDDestino]],[1]Proveedores!B:Y,24,0),"")</f>
        <v/>
      </c>
      <c r="T93" s="16"/>
      <c r="U93" s="10" t="str">
        <f>IFERROR(VLOOKUP(Table35686[[#This Row],[IDDestino]],[1]Proveedores!B:W,22,0),"")</f>
        <v/>
      </c>
      <c r="V93" s="12"/>
      <c r="W93" s="13"/>
      <c r="X93" s="14"/>
      <c r="Y93" s="12"/>
      <c r="Z93" s="16"/>
      <c r="AA93" s="16"/>
      <c r="AB93" s="9" t="str">
        <f>IFERROR(VLOOKUP(Table35686[[#This Row],[IDDestino]],[1]Proveedores!B:O,14,0),"")</f>
        <v/>
      </c>
    </row>
    <row r="94" spans="1:28" x14ac:dyDescent="0.25">
      <c r="A94" s="15"/>
      <c r="B94" s="18"/>
      <c r="C94" s="8" t="str">
        <f>IFERROR(VLOOKUP(Table35686[[#This Row],[IDDestino]],[1]Proveedores!B:X,23,0),"")</f>
        <v/>
      </c>
      <c r="D94" s="9" t="str">
        <f>IFERROR(VLOOKUP(Table35686[[#This Row],[IDDestino]],[1]Proveedores!B:X,16,0),"")</f>
        <v/>
      </c>
      <c r="E94" s="9" t="str">
        <f>IFERROR(VLOOKUP(Table35686[[#This Row],[IDDestino]],[1]Proveedores!B:R,17,0),"")</f>
        <v/>
      </c>
      <c r="F94" s="8" t="str">
        <f>IFERROR(VLOOKUP(Table35686[[#This Row],[IDDestino]],[1]Proveedores!B:X,18,0),"")</f>
        <v/>
      </c>
      <c r="G94" s="10" t="str">
        <f>IFERROR(VLOOKUP(Table35686[[#This Row],[IDDestino]],[1]Proveedores!B:X,19,0),"")</f>
        <v/>
      </c>
      <c r="H94" s="10" t="str">
        <f>IFERROR(VLOOKUP(Table35686[[#This Row],[IDDestino]],[1]Proveedores!B:U,20,0),"")</f>
        <v/>
      </c>
      <c r="I94" s="10" t="str">
        <f>IFERROR(VLOOKUP(Table35686[[#This Row],[IDDestino]],[1]Proveedores!B:V,21,0),"")</f>
        <v/>
      </c>
      <c r="J94" s="17"/>
      <c r="K94" s="10" t="str">
        <f>IFERROR(VLOOKUP(Table35686[[#This Row],[IDDestino]],[1]Proveedores!B:V,4,0),"")</f>
        <v/>
      </c>
      <c r="L94" s="10" t="str">
        <f>IFERROR(VLOOKUP(Table35686[[#This Row],[IDDestino]],[1]Proveedores!B:W,5,0),"")</f>
        <v/>
      </c>
      <c r="M94" s="10" t="str">
        <f>IFERROR(VLOOKUP(Table35686[[#This Row],[IDDestino]],[1]Proveedores!B:W,9,0),"")</f>
        <v/>
      </c>
      <c r="N94" s="10" t="str">
        <f>IFERROR(VLOOKUP(Table35686[[#This Row],[IDDestino]],[1]Proveedores!B:W,11,0),"")</f>
        <v/>
      </c>
      <c r="O94" s="10" t="str">
        <f>IFERROR(VLOOKUP(Table35686[[#This Row],[IDDestino]],[1]Proveedores!B:W,12,0),"")</f>
        <v/>
      </c>
      <c r="P94" s="8" t="str">
        <f>IFERROR(VLOOKUP(Table35686[[#This Row],[IDDestino]],[1]Proveedores!B:W,7,0),"")</f>
        <v/>
      </c>
      <c r="Q94" s="15"/>
      <c r="R94" s="15"/>
      <c r="S94" s="10" t="str">
        <f>IFERROR(VLOOKUP(Table35686[[#This Row],[IDDestino]],[1]Proveedores!B:Y,24,0),"")</f>
        <v/>
      </c>
      <c r="T94" s="16"/>
      <c r="U94" s="10" t="str">
        <f>IFERROR(VLOOKUP(Table35686[[#This Row],[IDDestino]],[1]Proveedores!B:W,22,0),"")</f>
        <v/>
      </c>
      <c r="V94" s="12"/>
      <c r="W94" s="13"/>
      <c r="X94" s="14"/>
      <c r="Y94" s="12"/>
      <c r="Z94" s="16"/>
      <c r="AA94" s="16"/>
      <c r="AB94" s="9" t="str">
        <f>IFERROR(VLOOKUP(Table35686[[#This Row],[IDDestino]],[1]Proveedores!B:O,14,0),"")</f>
        <v/>
      </c>
    </row>
    <row r="95" spans="1:28" x14ac:dyDescent="0.25">
      <c r="A95" s="15"/>
      <c r="B95" s="18"/>
      <c r="C95" s="8" t="str">
        <f>IFERROR(VLOOKUP(Table35686[[#This Row],[IDDestino]],[1]Proveedores!B:X,23,0),"")</f>
        <v/>
      </c>
      <c r="D95" s="9" t="str">
        <f>IFERROR(VLOOKUP(Table35686[[#This Row],[IDDestino]],[1]Proveedores!B:X,16,0),"")</f>
        <v/>
      </c>
      <c r="E95" s="9" t="str">
        <f>IFERROR(VLOOKUP(Table35686[[#This Row],[IDDestino]],[1]Proveedores!B:R,17,0),"")</f>
        <v/>
      </c>
      <c r="F95" s="8" t="str">
        <f>IFERROR(VLOOKUP(Table35686[[#This Row],[IDDestino]],[1]Proveedores!B:X,18,0),"")</f>
        <v/>
      </c>
      <c r="G95" s="10" t="str">
        <f>IFERROR(VLOOKUP(Table35686[[#This Row],[IDDestino]],[1]Proveedores!B:X,19,0),"")</f>
        <v/>
      </c>
      <c r="H95" s="10" t="str">
        <f>IFERROR(VLOOKUP(Table35686[[#This Row],[IDDestino]],[1]Proveedores!B:U,20,0),"")</f>
        <v/>
      </c>
      <c r="I95" s="10" t="str">
        <f>IFERROR(VLOOKUP(Table35686[[#This Row],[IDDestino]],[1]Proveedores!B:V,21,0),"")</f>
        <v/>
      </c>
      <c r="J95" s="17"/>
      <c r="K95" s="10" t="str">
        <f>IFERROR(VLOOKUP(Table35686[[#This Row],[IDDestino]],[1]Proveedores!B:V,4,0),"")</f>
        <v/>
      </c>
      <c r="L95" s="10" t="str">
        <f>IFERROR(VLOOKUP(Table35686[[#This Row],[IDDestino]],[1]Proveedores!B:W,5,0),"")</f>
        <v/>
      </c>
      <c r="M95" s="10" t="str">
        <f>IFERROR(VLOOKUP(Table35686[[#This Row],[IDDestino]],[1]Proveedores!B:W,9,0),"")</f>
        <v/>
      </c>
      <c r="N95" s="10" t="str">
        <f>IFERROR(VLOOKUP(Table35686[[#This Row],[IDDestino]],[1]Proveedores!B:W,11,0),"")</f>
        <v/>
      </c>
      <c r="O95" s="10" t="str">
        <f>IFERROR(VLOOKUP(Table35686[[#This Row],[IDDestino]],[1]Proveedores!B:W,12,0),"")</f>
        <v/>
      </c>
      <c r="P95" s="8" t="str">
        <f>IFERROR(VLOOKUP(Table35686[[#This Row],[IDDestino]],[1]Proveedores!B:W,7,0),"")</f>
        <v/>
      </c>
      <c r="Q95" s="15"/>
      <c r="R95" s="15"/>
      <c r="S95" s="10" t="str">
        <f>IFERROR(VLOOKUP(Table35686[[#This Row],[IDDestino]],[1]Proveedores!B:Y,24,0),"")</f>
        <v/>
      </c>
      <c r="T95" s="16"/>
      <c r="U95" s="10" t="str">
        <f>IFERROR(VLOOKUP(Table35686[[#This Row],[IDDestino]],[1]Proveedores!B:W,22,0),"")</f>
        <v/>
      </c>
      <c r="V95" s="12"/>
      <c r="W95" s="13"/>
      <c r="X95" s="14"/>
      <c r="Y95" s="12"/>
      <c r="Z95" s="16"/>
      <c r="AA95" s="16"/>
      <c r="AB95" s="9" t="str">
        <f>IFERROR(VLOOKUP(Table35686[[#This Row],[IDDestino]],[1]Proveedores!B:O,14,0),"")</f>
        <v/>
      </c>
    </row>
    <row r="96" spans="1:28" x14ac:dyDescent="0.25">
      <c r="A96" s="15"/>
      <c r="B96" s="18"/>
      <c r="C96" s="8" t="str">
        <f>IFERROR(VLOOKUP(Table35686[[#This Row],[IDDestino]],[1]Proveedores!B:X,23,0),"")</f>
        <v/>
      </c>
      <c r="D96" s="9" t="str">
        <f>IFERROR(VLOOKUP(Table35686[[#This Row],[IDDestino]],[1]Proveedores!B:X,16,0),"")</f>
        <v/>
      </c>
      <c r="E96" s="9" t="str">
        <f>IFERROR(VLOOKUP(Table35686[[#This Row],[IDDestino]],[1]Proveedores!B:R,17,0),"")</f>
        <v/>
      </c>
      <c r="F96" s="8" t="str">
        <f>IFERROR(VLOOKUP(Table35686[[#This Row],[IDDestino]],[1]Proveedores!B:X,18,0),"")</f>
        <v/>
      </c>
      <c r="G96" s="10" t="str">
        <f>IFERROR(VLOOKUP(Table35686[[#This Row],[IDDestino]],[1]Proveedores!B:X,19,0),"")</f>
        <v/>
      </c>
      <c r="H96" s="10" t="str">
        <f>IFERROR(VLOOKUP(Table35686[[#This Row],[IDDestino]],[1]Proveedores!B:U,20,0),"")</f>
        <v/>
      </c>
      <c r="I96" s="10" t="str">
        <f>IFERROR(VLOOKUP(Table35686[[#This Row],[IDDestino]],[1]Proveedores!B:V,21,0),"")</f>
        <v/>
      </c>
      <c r="J96" s="17"/>
      <c r="K96" s="10" t="str">
        <f>IFERROR(VLOOKUP(Table35686[[#This Row],[IDDestino]],[1]Proveedores!B:V,4,0),"")</f>
        <v/>
      </c>
      <c r="L96" s="10" t="str">
        <f>IFERROR(VLOOKUP(Table35686[[#This Row],[IDDestino]],[1]Proveedores!B:W,5,0),"")</f>
        <v/>
      </c>
      <c r="M96" s="10" t="str">
        <f>IFERROR(VLOOKUP(Table35686[[#This Row],[IDDestino]],[1]Proveedores!B:W,9,0),"")</f>
        <v/>
      </c>
      <c r="N96" s="10" t="str">
        <f>IFERROR(VLOOKUP(Table35686[[#This Row],[IDDestino]],[1]Proveedores!B:W,11,0),"")</f>
        <v/>
      </c>
      <c r="O96" s="10" t="str">
        <f>IFERROR(VLOOKUP(Table35686[[#This Row],[IDDestino]],[1]Proveedores!B:W,12,0),"")</f>
        <v/>
      </c>
      <c r="P96" s="8" t="str">
        <f>IFERROR(VLOOKUP(Table35686[[#This Row],[IDDestino]],[1]Proveedores!B:W,7,0),"")</f>
        <v/>
      </c>
      <c r="Q96" s="15"/>
      <c r="R96" s="15"/>
      <c r="S96" s="10" t="str">
        <f>IFERROR(VLOOKUP(Table35686[[#This Row],[IDDestino]],[1]Proveedores!B:Y,24,0),"")</f>
        <v/>
      </c>
      <c r="T96" s="16"/>
      <c r="U96" s="10" t="str">
        <f>IFERROR(VLOOKUP(Table35686[[#This Row],[IDDestino]],[1]Proveedores!B:W,22,0),"")</f>
        <v/>
      </c>
      <c r="V96" s="12"/>
      <c r="W96" s="13"/>
      <c r="X96" s="14"/>
      <c r="Y96" s="12"/>
      <c r="Z96" s="16"/>
      <c r="AA96" s="16"/>
      <c r="AB96" s="9" t="str">
        <f>IFERROR(VLOOKUP(Table35686[[#This Row],[IDDestino]],[1]Proveedores!B:O,14,0),"")</f>
        <v/>
      </c>
    </row>
    <row r="97" spans="1:28" x14ac:dyDescent="0.25">
      <c r="A97" s="15"/>
      <c r="B97" s="18"/>
      <c r="C97" s="8" t="str">
        <f>IFERROR(VLOOKUP(Table35686[[#This Row],[IDDestino]],[1]Proveedores!B:X,23,0),"")</f>
        <v/>
      </c>
      <c r="D97" s="9" t="str">
        <f>IFERROR(VLOOKUP(Table35686[[#This Row],[IDDestino]],[1]Proveedores!B:X,16,0),"")</f>
        <v/>
      </c>
      <c r="E97" s="9" t="str">
        <f>IFERROR(VLOOKUP(Table35686[[#This Row],[IDDestino]],[1]Proveedores!B:R,17,0),"")</f>
        <v/>
      </c>
      <c r="F97" s="8" t="str">
        <f>IFERROR(VLOOKUP(Table35686[[#This Row],[IDDestino]],[1]Proveedores!B:X,18,0),"")</f>
        <v/>
      </c>
      <c r="G97" s="10" t="str">
        <f>IFERROR(VLOOKUP(Table35686[[#This Row],[IDDestino]],[1]Proveedores!B:X,19,0),"")</f>
        <v/>
      </c>
      <c r="H97" s="10" t="str">
        <f>IFERROR(VLOOKUP(Table35686[[#This Row],[IDDestino]],[1]Proveedores!B:U,20,0),"")</f>
        <v/>
      </c>
      <c r="I97" s="10" t="str">
        <f>IFERROR(VLOOKUP(Table35686[[#This Row],[IDDestino]],[1]Proveedores!B:V,21,0),"")</f>
        <v/>
      </c>
      <c r="J97" s="17"/>
      <c r="K97" s="10" t="str">
        <f>IFERROR(VLOOKUP(Table35686[[#This Row],[IDDestino]],[1]Proveedores!B:V,4,0),"")</f>
        <v/>
      </c>
      <c r="L97" s="10" t="str">
        <f>IFERROR(VLOOKUP(Table35686[[#This Row],[IDDestino]],[1]Proveedores!B:W,5,0),"")</f>
        <v/>
      </c>
      <c r="M97" s="10" t="str">
        <f>IFERROR(VLOOKUP(Table35686[[#This Row],[IDDestino]],[1]Proveedores!B:W,9,0),"")</f>
        <v/>
      </c>
      <c r="N97" s="10" t="str">
        <f>IFERROR(VLOOKUP(Table35686[[#This Row],[IDDestino]],[1]Proveedores!B:W,11,0),"")</f>
        <v/>
      </c>
      <c r="O97" s="10" t="str">
        <f>IFERROR(VLOOKUP(Table35686[[#This Row],[IDDestino]],[1]Proveedores!B:W,12,0),"")</f>
        <v/>
      </c>
      <c r="P97" s="8" t="str">
        <f>IFERROR(VLOOKUP(Table35686[[#This Row],[IDDestino]],[1]Proveedores!B:W,7,0),"")</f>
        <v/>
      </c>
      <c r="Q97" s="15"/>
      <c r="R97" s="15"/>
      <c r="S97" s="10" t="str">
        <f>IFERROR(VLOOKUP(Table35686[[#This Row],[IDDestino]],[1]Proveedores!B:Y,24,0),"")</f>
        <v/>
      </c>
      <c r="T97" s="16"/>
      <c r="U97" s="10" t="str">
        <f>IFERROR(VLOOKUP(Table35686[[#This Row],[IDDestino]],[1]Proveedores!B:W,22,0),"")</f>
        <v/>
      </c>
      <c r="V97" s="12"/>
      <c r="W97" s="13"/>
      <c r="X97" s="14"/>
      <c r="Y97" s="12"/>
      <c r="Z97" s="16"/>
      <c r="AA97" s="16"/>
      <c r="AB97" s="9" t="str">
        <f>IFERROR(VLOOKUP(Table35686[[#This Row],[IDDestino]],[1]Proveedores!B:O,14,0),"")</f>
        <v/>
      </c>
    </row>
    <row r="98" spans="1:28" x14ac:dyDescent="0.25">
      <c r="A98" s="15"/>
      <c r="B98" s="18"/>
      <c r="C98" s="8" t="str">
        <f>IFERROR(VLOOKUP(Table35686[[#This Row],[IDDestino]],[1]Proveedores!B:X,23,0),"")</f>
        <v/>
      </c>
      <c r="D98" s="9" t="str">
        <f>IFERROR(VLOOKUP(Table35686[[#This Row],[IDDestino]],[1]Proveedores!B:X,16,0),"")</f>
        <v/>
      </c>
      <c r="E98" s="9" t="str">
        <f>IFERROR(VLOOKUP(Table35686[[#This Row],[IDDestino]],[1]Proveedores!B:R,17,0),"")</f>
        <v/>
      </c>
      <c r="F98" s="8" t="str">
        <f>IFERROR(VLOOKUP(Table35686[[#This Row],[IDDestino]],[1]Proveedores!B:X,18,0),"")</f>
        <v/>
      </c>
      <c r="G98" s="10" t="str">
        <f>IFERROR(VLOOKUP(Table35686[[#This Row],[IDDestino]],[1]Proveedores!B:X,19,0),"")</f>
        <v/>
      </c>
      <c r="H98" s="10" t="str">
        <f>IFERROR(VLOOKUP(Table35686[[#This Row],[IDDestino]],[1]Proveedores!B:U,20,0),"")</f>
        <v/>
      </c>
      <c r="I98" s="10" t="str">
        <f>IFERROR(VLOOKUP(Table35686[[#This Row],[IDDestino]],[1]Proveedores!B:V,21,0),"")</f>
        <v/>
      </c>
      <c r="J98" s="17"/>
      <c r="K98" s="10" t="str">
        <f>IFERROR(VLOOKUP(Table35686[[#This Row],[IDDestino]],[1]Proveedores!B:V,4,0),"")</f>
        <v/>
      </c>
      <c r="L98" s="10" t="str">
        <f>IFERROR(VLOOKUP(Table35686[[#This Row],[IDDestino]],[1]Proveedores!B:W,5,0),"")</f>
        <v/>
      </c>
      <c r="M98" s="10" t="str">
        <f>IFERROR(VLOOKUP(Table35686[[#This Row],[IDDestino]],[1]Proveedores!B:W,9,0),"")</f>
        <v/>
      </c>
      <c r="N98" s="10" t="str">
        <f>IFERROR(VLOOKUP(Table35686[[#This Row],[IDDestino]],[1]Proveedores!B:W,11,0),"")</f>
        <v/>
      </c>
      <c r="O98" s="10" t="str">
        <f>IFERROR(VLOOKUP(Table35686[[#This Row],[IDDestino]],[1]Proveedores!B:W,12,0),"")</f>
        <v/>
      </c>
      <c r="P98" s="8" t="str">
        <f>IFERROR(VLOOKUP(Table35686[[#This Row],[IDDestino]],[1]Proveedores!B:W,7,0),"")</f>
        <v/>
      </c>
      <c r="Q98" s="15"/>
      <c r="R98" s="15"/>
      <c r="S98" s="10" t="str">
        <f>IFERROR(VLOOKUP(Table35686[[#This Row],[IDDestino]],[1]Proveedores!B:Y,24,0),"")</f>
        <v/>
      </c>
      <c r="T98" s="16"/>
      <c r="U98" s="10" t="str">
        <f>IFERROR(VLOOKUP(Table35686[[#This Row],[IDDestino]],[1]Proveedores!B:W,22,0),"")</f>
        <v/>
      </c>
      <c r="V98" s="12"/>
      <c r="W98" s="13"/>
      <c r="X98" s="14"/>
      <c r="Y98" s="12"/>
      <c r="Z98" s="16"/>
      <c r="AA98" s="16"/>
      <c r="AB98" s="9" t="str">
        <f>IFERROR(VLOOKUP(Table35686[[#This Row],[IDDestino]],[1]Proveedores!B:O,14,0),"")</f>
        <v/>
      </c>
    </row>
    <row r="99" spans="1:28" x14ac:dyDescent="0.25">
      <c r="A99" s="15"/>
      <c r="B99" s="18"/>
      <c r="C99" s="8" t="str">
        <f>IFERROR(VLOOKUP(Table35686[[#This Row],[IDDestino]],[1]Proveedores!B:X,23,0),"")</f>
        <v/>
      </c>
      <c r="D99" s="9" t="str">
        <f>IFERROR(VLOOKUP(Table35686[[#This Row],[IDDestino]],[1]Proveedores!B:X,16,0),"")</f>
        <v/>
      </c>
      <c r="E99" s="9" t="str">
        <f>IFERROR(VLOOKUP(Table35686[[#This Row],[IDDestino]],[1]Proveedores!B:R,17,0),"")</f>
        <v/>
      </c>
      <c r="F99" s="8" t="str">
        <f>IFERROR(VLOOKUP(Table35686[[#This Row],[IDDestino]],[1]Proveedores!B:X,18,0),"")</f>
        <v/>
      </c>
      <c r="G99" s="10" t="str">
        <f>IFERROR(VLOOKUP(Table35686[[#This Row],[IDDestino]],[1]Proveedores!B:X,19,0),"")</f>
        <v/>
      </c>
      <c r="H99" s="10" t="str">
        <f>IFERROR(VLOOKUP(Table35686[[#This Row],[IDDestino]],[1]Proveedores!B:U,20,0),"")</f>
        <v/>
      </c>
      <c r="I99" s="10" t="str">
        <f>IFERROR(VLOOKUP(Table35686[[#This Row],[IDDestino]],[1]Proveedores!B:V,21,0),"")</f>
        <v/>
      </c>
      <c r="J99" s="17"/>
      <c r="K99" s="10" t="str">
        <f>IFERROR(VLOOKUP(Table35686[[#This Row],[IDDestino]],[1]Proveedores!B:V,4,0),"")</f>
        <v/>
      </c>
      <c r="L99" s="10" t="str">
        <f>IFERROR(VLOOKUP(Table35686[[#This Row],[IDDestino]],[1]Proveedores!B:W,5,0),"")</f>
        <v/>
      </c>
      <c r="M99" s="10" t="str">
        <f>IFERROR(VLOOKUP(Table35686[[#This Row],[IDDestino]],[1]Proveedores!B:W,9,0),"")</f>
        <v/>
      </c>
      <c r="N99" s="10" t="str">
        <f>IFERROR(VLOOKUP(Table35686[[#This Row],[IDDestino]],[1]Proveedores!B:W,11,0),"")</f>
        <v/>
      </c>
      <c r="O99" s="10" t="str">
        <f>IFERROR(VLOOKUP(Table35686[[#This Row],[IDDestino]],[1]Proveedores!B:W,12,0),"")</f>
        <v/>
      </c>
      <c r="P99" s="8" t="str">
        <f>IFERROR(VLOOKUP(Table35686[[#This Row],[IDDestino]],[1]Proveedores!B:W,7,0),"")</f>
        <v/>
      </c>
      <c r="Q99" s="15"/>
      <c r="R99" s="15"/>
      <c r="S99" s="10" t="str">
        <f>IFERROR(VLOOKUP(Table35686[[#This Row],[IDDestino]],[1]Proveedores!B:Y,24,0),"")</f>
        <v/>
      </c>
      <c r="T99" s="16"/>
      <c r="U99" s="10" t="str">
        <f>IFERROR(VLOOKUP(Table35686[[#This Row],[IDDestino]],[1]Proveedores!B:W,22,0),"")</f>
        <v/>
      </c>
      <c r="V99" s="12"/>
      <c r="W99" s="13"/>
      <c r="X99" s="14"/>
      <c r="Y99" s="12"/>
      <c r="Z99" s="16"/>
      <c r="AA99" s="16"/>
      <c r="AB99" s="9" t="str">
        <f>IFERROR(VLOOKUP(Table35686[[#This Row],[IDDestino]],[1]Proveedores!B:O,14,0),"")</f>
        <v/>
      </c>
    </row>
    <row r="100" spans="1:28" x14ac:dyDescent="0.25">
      <c r="A100" s="15"/>
      <c r="B100" s="18"/>
      <c r="C100" s="8" t="str">
        <f>IFERROR(VLOOKUP(Table35686[[#This Row],[IDDestino]],[1]Proveedores!B:X,23,0),"")</f>
        <v/>
      </c>
      <c r="D100" s="9" t="str">
        <f>IFERROR(VLOOKUP(Table35686[[#This Row],[IDDestino]],[1]Proveedores!B:X,16,0),"")</f>
        <v/>
      </c>
      <c r="E100" s="9" t="str">
        <f>IFERROR(VLOOKUP(Table35686[[#This Row],[IDDestino]],[1]Proveedores!B:R,17,0),"")</f>
        <v/>
      </c>
      <c r="F100" s="8" t="str">
        <f>IFERROR(VLOOKUP(Table35686[[#This Row],[IDDestino]],[1]Proveedores!B:X,18,0),"")</f>
        <v/>
      </c>
      <c r="G100" s="10" t="str">
        <f>IFERROR(VLOOKUP(Table35686[[#This Row],[IDDestino]],[1]Proveedores!B:X,19,0),"")</f>
        <v/>
      </c>
      <c r="H100" s="10" t="str">
        <f>IFERROR(VLOOKUP(Table35686[[#This Row],[IDDestino]],[1]Proveedores!B:U,20,0),"")</f>
        <v/>
      </c>
      <c r="I100" s="10" t="str">
        <f>IFERROR(VLOOKUP(Table35686[[#This Row],[IDDestino]],[1]Proveedores!B:V,21,0),"")</f>
        <v/>
      </c>
      <c r="J100" s="17"/>
      <c r="K100" s="10" t="str">
        <f>IFERROR(VLOOKUP(Table35686[[#This Row],[IDDestino]],[1]Proveedores!B:V,4,0),"")</f>
        <v/>
      </c>
      <c r="L100" s="10" t="str">
        <f>IFERROR(VLOOKUP(Table35686[[#This Row],[IDDestino]],[1]Proveedores!B:W,5,0),"")</f>
        <v/>
      </c>
      <c r="M100" s="10" t="str">
        <f>IFERROR(VLOOKUP(Table35686[[#This Row],[IDDestino]],[1]Proveedores!B:W,9,0),"")</f>
        <v/>
      </c>
      <c r="N100" s="10" t="str">
        <f>IFERROR(VLOOKUP(Table35686[[#This Row],[IDDestino]],[1]Proveedores!B:W,11,0),"")</f>
        <v/>
      </c>
      <c r="O100" s="10" t="str">
        <f>IFERROR(VLOOKUP(Table35686[[#This Row],[IDDestino]],[1]Proveedores!B:W,12,0),"")</f>
        <v/>
      </c>
      <c r="P100" s="8" t="str">
        <f>IFERROR(VLOOKUP(Table35686[[#This Row],[IDDestino]],[1]Proveedores!B:W,7,0),"")</f>
        <v/>
      </c>
      <c r="Q100" s="15"/>
      <c r="R100" s="15"/>
      <c r="S100" s="10" t="str">
        <f>IFERROR(VLOOKUP(Table35686[[#This Row],[IDDestino]],[1]Proveedores!B:Y,24,0),"")</f>
        <v/>
      </c>
      <c r="T100" s="16"/>
      <c r="U100" s="10" t="str">
        <f>IFERROR(VLOOKUP(Table35686[[#This Row],[IDDestino]],[1]Proveedores!B:W,22,0),"")</f>
        <v/>
      </c>
      <c r="V100" s="12"/>
      <c r="W100" s="13"/>
      <c r="X100" s="14"/>
      <c r="Y100" s="12"/>
      <c r="Z100" s="16"/>
      <c r="AA100" s="16"/>
      <c r="AB100" s="9" t="str">
        <f>IFERROR(VLOOKUP(Table35686[[#This Row],[IDDestino]],[1]Proveedores!B:O,14,0),"")</f>
        <v/>
      </c>
    </row>
    <row r="101" spans="1:28" x14ac:dyDescent="0.25">
      <c r="A101" s="15"/>
      <c r="B101" s="18"/>
      <c r="C101" s="8" t="str">
        <f>IFERROR(VLOOKUP(Table35686[[#This Row],[IDDestino]],[1]Proveedores!B:X,23,0),"")</f>
        <v/>
      </c>
      <c r="D101" s="9" t="str">
        <f>IFERROR(VLOOKUP(Table35686[[#This Row],[IDDestino]],[1]Proveedores!B:X,16,0),"")</f>
        <v/>
      </c>
      <c r="E101" s="9" t="str">
        <f>IFERROR(VLOOKUP(Table35686[[#This Row],[IDDestino]],[1]Proveedores!B:R,17,0),"")</f>
        <v/>
      </c>
      <c r="F101" s="8" t="str">
        <f>IFERROR(VLOOKUP(Table35686[[#This Row],[IDDestino]],[1]Proveedores!B:X,18,0),"")</f>
        <v/>
      </c>
      <c r="G101" s="10" t="str">
        <f>IFERROR(VLOOKUP(Table35686[[#This Row],[IDDestino]],[1]Proveedores!B:X,19,0),"")</f>
        <v/>
      </c>
      <c r="H101" s="10" t="str">
        <f>IFERROR(VLOOKUP(Table35686[[#This Row],[IDDestino]],[1]Proveedores!B:U,20,0),"")</f>
        <v/>
      </c>
      <c r="I101" s="10" t="str">
        <f>IFERROR(VLOOKUP(Table35686[[#This Row],[IDDestino]],[1]Proveedores!B:V,21,0),"")</f>
        <v/>
      </c>
      <c r="J101" s="17"/>
      <c r="K101" s="10" t="str">
        <f>IFERROR(VLOOKUP(Table35686[[#This Row],[IDDestino]],[1]Proveedores!B:V,4,0),"")</f>
        <v/>
      </c>
      <c r="L101" s="10" t="str">
        <f>IFERROR(VLOOKUP(Table35686[[#This Row],[IDDestino]],[1]Proveedores!B:W,5,0),"")</f>
        <v/>
      </c>
      <c r="M101" s="10" t="str">
        <f>IFERROR(VLOOKUP(Table35686[[#This Row],[IDDestino]],[1]Proveedores!B:W,9,0),"")</f>
        <v/>
      </c>
      <c r="N101" s="10" t="str">
        <f>IFERROR(VLOOKUP(Table35686[[#This Row],[IDDestino]],[1]Proveedores!B:W,11,0),"")</f>
        <v/>
      </c>
      <c r="O101" s="10" t="str">
        <f>IFERROR(VLOOKUP(Table35686[[#This Row],[IDDestino]],[1]Proveedores!B:W,12,0),"")</f>
        <v/>
      </c>
      <c r="P101" s="8" t="str">
        <f>IFERROR(VLOOKUP(Table35686[[#This Row],[IDDestino]],[1]Proveedores!B:W,7,0),"")</f>
        <v/>
      </c>
      <c r="Q101" s="15"/>
      <c r="R101" s="15"/>
      <c r="S101" s="10" t="str">
        <f>IFERROR(VLOOKUP(Table35686[[#This Row],[IDDestino]],[1]Proveedores!B:Y,24,0),"")</f>
        <v/>
      </c>
      <c r="T101" s="16"/>
      <c r="U101" s="10" t="str">
        <f>IFERROR(VLOOKUP(Table35686[[#This Row],[IDDestino]],[1]Proveedores!B:W,22,0),"")</f>
        <v/>
      </c>
      <c r="V101" s="12"/>
      <c r="W101" s="13"/>
      <c r="X101" s="14"/>
      <c r="Y101" s="12"/>
      <c r="Z101" s="16"/>
      <c r="AA101" s="16"/>
      <c r="AB101" s="9" t="str">
        <f>IFERROR(VLOOKUP(Table35686[[#This Row],[IDDestino]],[1]Proveedores!B:O,14,0),"")</f>
        <v/>
      </c>
    </row>
    <row r="102" spans="1:28" x14ac:dyDescent="0.25">
      <c r="A102" s="15"/>
      <c r="B102" s="18"/>
      <c r="C102" s="8" t="str">
        <f>IFERROR(VLOOKUP(Table35686[[#This Row],[IDDestino]],[1]Proveedores!B:X,23,0),"")</f>
        <v/>
      </c>
      <c r="D102" s="9" t="str">
        <f>IFERROR(VLOOKUP(Table35686[[#This Row],[IDDestino]],[1]Proveedores!B:X,16,0),"")</f>
        <v/>
      </c>
      <c r="E102" s="9" t="str">
        <f>IFERROR(VLOOKUP(Table35686[[#This Row],[IDDestino]],[1]Proveedores!B:R,17,0),"")</f>
        <v/>
      </c>
      <c r="F102" s="8" t="str">
        <f>IFERROR(VLOOKUP(Table35686[[#This Row],[IDDestino]],[1]Proveedores!B:X,18,0),"")</f>
        <v/>
      </c>
      <c r="G102" s="10" t="str">
        <f>IFERROR(VLOOKUP(Table35686[[#This Row],[IDDestino]],[1]Proveedores!B:X,19,0),"")</f>
        <v/>
      </c>
      <c r="H102" s="10" t="str">
        <f>IFERROR(VLOOKUP(Table35686[[#This Row],[IDDestino]],[1]Proveedores!B:U,20,0),"")</f>
        <v/>
      </c>
      <c r="I102" s="10" t="str">
        <f>IFERROR(VLOOKUP(Table35686[[#This Row],[IDDestino]],[1]Proveedores!B:V,21,0),"")</f>
        <v/>
      </c>
      <c r="J102" s="17"/>
      <c r="K102" s="10" t="str">
        <f>IFERROR(VLOOKUP(Table35686[[#This Row],[IDDestino]],[1]Proveedores!B:V,4,0),"")</f>
        <v/>
      </c>
      <c r="L102" s="10" t="str">
        <f>IFERROR(VLOOKUP(Table35686[[#This Row],[IDDestino]],[1]Proveedores!B:W,5,0),"")</f>
        <v/>
      </c>
      <c r="M102" s="10" t="str">
        <f>IFERROR(VLOOKUP(Table35686[[#This Row],[IDDestino]],[1]Proveedores!B:W,9,0),"")</f>
        <v/>
      </c>
      <c r="N102" s="10" t="str">
        <f>IFERROR(VLOOKUP(Table35686[[#This Row],[IDDestino]],[1]Proveedores!B:W,11,0),"")</f>
        <v/>
      </c>
      <c r="O102" s="10" t="str">
        <f>IFERROR(VLOOKUP(Table35686[[#This Row],[IDDestino]],[1]Proveedores!B:W,12,0),"")</f>
        <v/>
      </c>
      <c r="P102" s="8" t="str">
        <f>IFERROR(VLOOKUP(Table35686[[#This Row],[IDDestino]],[1]Proveedores!B:W,7,0),"")</f>
        <v/>
      </c>
      <c r="Q102" s="15"/>
      <c r="R102" s="15"/>
      <c r="S102" s="10" t="str">
        <f>IFERROR(VLOOKUP(Table35686[[#This Row],[IDDestino]],[1]Proveedores!B:Y,24,0),"")</f>
        <v/>
      </c>
      <c r="T102" s="16"/>
      <c r="U102" s="10" t="str">
        <f>IFERROR(VLOOKUP(Table35686[[#This Row],[IDDestino]],[1]Proveedores!B:W,22,0),"")</f>
        <v/>
      </c>
      <c r="V102" s="12"/>
      <c r="W102" s="13"/>
      <c r="X102" s="14"/>
      <c r="Y102" s="12"/>
      <c r="Z102" s="16"/>
      <c r="AA102" s="16"/>
      <c r="AB102" s="9" t="str">
        <f>IFERROR(VLOOKUP(Table35686[[#This Row],[IDDestino]],[1]Proveedores!B:O,14,0),"")</f>
        <v/>
      </c>
    </row>
    <row r="103" spans="1:28" x14ac:dyDescent="0.25">
      <c r="A103" s="15"/>
      <c r="B103" s="18"/>
      <c r="C103" s="8" t="str">
        <f>IFERROR(VLOOKUP(Table35686[[#This Row],[IDDestino]],[1]Proveedores!B:X,23,0),"")</f>
        <v/>
      </c>
      <c r="D103" s="9" t="str">
        <f>IFERROR(VLOOKUP(Table35686[[#This Row],[IDDestino]],[1]Proveedores!B:X,16,0),"")</f>
        <v/>
      </c>
      <c r="E103" s="9" t="str">
        <f>IFERROR(VLOOKUP(Table35686[[#This Row],[IDDestino]],[1]Proveedores!B:R,17,0),"")</f>
        <v/>
      </c>
      <c r="F103" s="8" t="str">
        <f>IFERROR(VLOOKUP(Table35686[[#This Row],[IDDestino]],[1]Proveedores!B:X,18,0),"")</f>
        <v/>
      </c>
      <c r="G103" s="10" t="str">
        <f>IFERROR(VLOOKUP(Table35686[[#This Row],[IDDestino]],[1]Proveedores!B:X,19,0),"")</f>
        <v/>
      </c>
      <c r="H103" s="10" t="str">
        <f>IFERROR(VLOOKUP(Table35686[[#This Row],[IDDestino]],[1]Proveedores!B:U,20,0),"")</f>
        <v/>
      </c>
      <c r="I103" s="10" t="str">
        <f>IFERROR(VLOOKUP(Table35686[[#This Row],[IDDestino]],[1]Proveedores!B:V,21,0),"")</f>
        <v/>
      </c>
      <c r="J103" s="17"/>
      <c r="K103" s="10" t="str">
        <f>IFERROR(VLOOKUP(Table35686[[#This Row],[IDDestino]],[1]Proveedores!B:V,4,0),"")</f>
        <v/>
      </c>
      <c r="L103" s="10" t="str">
        <f>IFERROR(VLOOKUP(Table35686[[#This Row],[IDDestino]],[1]Proveedores!B:W,5,0),"")</f>
        <v/>
      </c>
      <c r="M103" s="10" t="str">
        <f>IFERROR(VLOOKUP(Table35686[[#This Row],[IDDestino]],[1]Proveedores!B:W,9,0),"")</f>
        <v/>
      </c>
      <c r="N103" s="10" t="str">
        <f>IFERROR(VLOOKUP(Table35686[[#This Row],[IDDestino]],[1]Proveedores!B:W,11,0),"")</f>
        <v/>
      </c>
      <c r="O103" s="10" t="str">
        <f>IFERROR(VLOOKUP(Table35686[[#This Row],[IDDestino]],[1]Proveedores!B:W,12,0),"")</f>
        <v/>
      </c>
      <c r="P103" s="8" t="str">
        <f>IFERROR(VLOOKUP(Table35686[[#This Row],[IDDestino]],[1]Proveedores!B:W,7,0),"")</f>
        <v/>
      </c>
      <c r="Q103" s="15"/>
      <c r="R103" s="15"/>
      <c r="S103" s="10" t="str">
        <f>IFERROR(VLOOKUP(Table35686[[#This Row],[IDDestino]],[1]Proveedores!B:Y,24,0),"")</f>
        <v/>
      </c>
      <c r="T103" s="16"/>
      <c r="U103" s="10" t="str">
        <f>IFERROR(VLOOKUP(Table35686[[#This Row],[IDDestino]],[1]Proveedores!B:W,22,0),"")</f>
        <v/>
      </c>
      <c r="V103" s="12"/>
      <c r="W103" s="13"/>
      <c r="X103" s="14"/>
      <c r="Y103" s="12"/>
      <c r="Z103" s="16"/>
      <c r="AA103" s="16"/>
      <c r="AB103" s="9" t="str">
        <f>IFERROR(VLOOKUP(Table35686[[#This Row],[IDDestino]],[1]Proveedores!B:O,14,0),"")</f>
        <v/>
      </c>
    </row>
    <row r="104" spans="1:28" x14ac:dyDescent="0.25">
      <c r="A104" s="15"/>
      <c r="B104" s="18"/>
      <c r="C104" s="8" t="str">
        <f>IFERROR(VLOOKUP(Table35686[[#This Row],[IDDestino]],[1]Proveedores!B:X,23,0),"")</f>
        <v/>
      </c>
      <c r="D104" s="9" t="str">
        <f>IFERROR(VLOOKUP(Table35686[[#This Row],[IDDestino]],[1]Proveedores!B:X,16,0),"")</f>
        <v/>
      </c>
      <c r="E104" s="9" t="str">
        <f>IFERROR(VLOOKUP(Table35686[[#This Row],[IDDestino]],[1]Proveedores!B:R,17,0),"")</f>
        <v/>
      </c>
      <c r="F104" s="8" t="str">
        <f>IFERROR(VLOOKUP(Table35686[[#This Row],[IDDestino]],[1]Proveedores!B:X,18,0),"")</f>
        <v/>
      </c>
      <c r="G104" s="10" t="str">
        <f>IFERROR(VLOOKUP(Table35686[[#This Row],[IDDestino]],[1]Proveedores!B:X,19,0),"")</f>
        <v/>
      </c>
      <c r="H104" s="10" t="str">
        <f>IFERROR(VLOOKUP(Table35686[[#This Row],[IDDestino]],[1]Proveedores!B:U,20,0),"")</f>
        <v/>
      </c>
      <c r="I104" s="10" t="str">
        <f>IFERROR(VLOOKUP(Table35686[[#This Row],[IDDestino]],[1]Proveedores!B:V,21,0),"")</f>
        <v/>
      </c>
      <c r="J104" s="17"/>
      <c r="K104" s="10" t="str">
        <f>IFERROR(VLOOKUP(Table35686[[#This Row],[IDDestino]],[1]Proveedores!B:V,4,0),"")</f>
        <v/>
      </c>
      <c r="L104" s="10" t="str">
        <f>IFERROR(VLOOKUP(Table35686[[#This Row],[IDDestino]],[1]Proveedores!B:W,5,0),"")</f>
        <v/>
      </c>
      <c r="M104" s="10" t="str">
        <f>IFERROR(VLOOKUP(Table35686[[#This Row],[IDDestino]],[1]Proveedores!B:W,9,0),"")</f>
        <v/>
      </c>
      <c r="N104" s="10" t="str">
        <f>IFERROR(VLOOKUP(Table35686[[#This Row],[IDDestino]],[1]Proveedores!B:W,11,0),"")</f>
        <v/>
      </c>
      <c r="O104" s="10" t="str">
        <f>IFERROR(VLOOKUP(Table35686[[#This Row],[IDDestino]],[1]Proveedores!B:W,12,0),"")</f>
        <v/>
      </c>
      <c r="P104" s="8" t="str">
        <f>IFERROR(VLOOKUP(Table35686[[#This Row],[IDDestino]],[1]Proveedores!B:W,7,0),"")</f>
        <v/>
      </c>
      <c r="Q104" s="15"/>
      <c r="R104" s="15"/>
      <c r="S104" s="10" t="str">
        <f>IFERROR(VLOOKUP(Table35686[[#This Row],[IDDestino]],[1]Proveedores!B:Y,24,0),"")</f>
        <v/>
      </c>
      <c r="T104" s="16"/>
      <c r="U104" s="10" t="str">
        <f>IFERROR(VLOOKUP(Table35686[[#This Row],[IDDestino]],[1]Proveedores!B:W,22,0),"")</f>
        <v/>
      </c>
      <c r="V104" s="12"/>
      <c r="W104" s="13"/>
      <c r="X104" s="14"/>
      <c r="Y104" s="12"/>
      <c r="Z104" s="16"/>
      <c r="AA104" s="16"/>
      <c r="AB104" s="9" t="str">
        <f>IFERROR(VLOOKUP(Table35686[[#This Row],[IDDestino]],[1]Proveedores!B:O,14,0),"")</f>
        <v/>
      </c>
    </row>
    <row r="105" spans="1:28" x14ac:dyDescent="0.25">
      <c r="A105" s="15"/>
      <c r="B105" s="18"/>
      <c r="C105" s="8" t="str">
        <f>IFERROR(VLOOKUP(Table35686[[#This Row],[IDDestino]],[1]Proveedores!B:X,23,0),"")</f>
        <v/>
      </c>
      <c r="D105" s="9" t="str">
        <f>IFERROR(VLOOKUP(Table35686[[#This Row],[IDDestino]],[1]Proveedores!B:X,16,0),"")</f>
        <v/>
      </c>
      <c r="E105" s="9" t="str">
        <f>IFERROR(VLOOKUP(Table35686[[#This Row],[IDDestino]],[1]Proveedores!B:R,17,0),"")</f>
        <v/>
      </c>
      <c r="F105" s="8" t="str">
        <f>IFERROR(VLOOKUP(Table35686[[#This Row],[IDDestino]],[1]Proveedores!B:X,18,0),"")</f>
        <v/>
      </c>
      <c r="G105" s="10" t="str">
        <f>IFERROR(VLOOKUP(Table35686[[#This Row],[IDDestino]],[1]Proveedores!B:X,19,0),"")</f>
        <v/>
      </c>
      <c r="H105" s="10" t="str">
        <f>IFERROR(VLOOKUP(Table35686[[#This Row],[IDDestino]],[1]Proveedores!B:U,20,0),"")</f>
        <v/>
      </c>
      <c r="I105" s="10" t="str">
        <f>IFERROR(VLOOKUP(Table35686[[#This Row],[IDDestino]],[1]Proveedores!B:V,21,0),"")</f>
        <v/>
      </c>
      <c r="J105" s="17"/>
      <c r="K105" s="10" t="str">
        <f>IFERROR(VLOOKUP(Table35686[[#This Row],[IDDestino]],[1]Proveedores!B:V,4,0),"")</f>
        <v/>
      </c>
      <c r="L105" s="10" t="str">
        <f>IFERROR(VLOOKUP(Table35686[[#This Row],[IDDestino]],[1]Proveedores!B:W,5,0),"")</f>
        <v/>
      </c>
      <c r="M105" s="10" t="str">
        <f>IFERROR(VLOOKUP(Table35686[[#This Row],[IDDestino]],[1]Proveedores!B:W,9,0),"")</f>
        <v/>
      </c>
      <c r="N105" s="10" t="str">
        <f>IFERROR(VLOOKUP(Table35686[[#This Row],[IDDestino]],[1]Proveedores!B:W,11,0),"")</f>
        <v/>
      </c>
      <c r="O105" s="10" t="str">
        <f>IFERROR(VLOOKUP(Table35686[[#This Row],[IDDestino]],[1]Proveedores!B:W,12,0),"")</f>
        <v/>
      </c>
      <c r="P105" s="8" t="str">
        <f>IFERROR(VLOOKUP(Table35686[[#This Row],[IDDestino]],[1]Proveedores!B:W,7,0),"")</f>
        <v/>
      </c>
      <c r="Q105" s="15"/>
      <c r="R105" s="15"/>
      <c r="S105" s="10" t="str">
        <f>IFERROR(VLOOKUP(Table35686[[#This Row],[IDDestino]],[1]Proveedores!B:Y,24,0),"")</f>
        <v/>
      </c>
      <c r="T105" s="16"/>
      <c r="U105" s="10" t="str">
        <f>IFERROR(VLOOKUP(Table35686[[#This Row],[IDDestino]],[1]Proveedores!B:W,22,0),"")</f>
        <v/>
      </c>
      <c r="V105" s="12"/>
      <c r="W105" s="13"/>
      <c r="X105" s="14"/>
      <c r="Y105" s="12"/>
      <c r="Z105" s="16"/>
      <c r="AA105" s="16"/>
      <c r="AB105" s="9" t="str">
        <f>IFERROR(VLOOKUP(Table35686[[#This Row],[IDDestino]],[1]Proveedores!B:O,14,0),"")</f>
        <v/>
      </c>
    </row>
    <row r="106" spans="1:28" x14ac:dyDescent="0.25">
      <c r="A106" s="15"/>
      <c r="B106" s="18"/>
      <c r="C106" s="8" t="str">
        <f>IFERROR(VLOOKUP(Table35686[[#This Row],[IDDestino]],[1]Proveedores!B:X,23,0),"")</f>
        <v/>
      </c>
      <c r="D106" s="9" t="str">
        <f>IFERROR(VLOOKUP(Table35686[[#This Row],[IDDestino]],[1]Proveedores!B:X,16,0),"")</f>
        <v/>
      </c>
      <c r="E106" s="9" t="str">
        <f>IFERROR(VLOOKUP(Table35686[[#This Row],[IDDestino]],[1]Proveedores!B:R,17,0),"")</f>
        <v/>
      </c>
      <c r="F106" s="8" t="str">
        <f>IFERROR(VLOOKUP(Table35686[[#This Row],[IDDestino]],[1]Proveedores!B:X,18,0),"")</f>
        <v/>
      </c>
      <c r="G106" s="10" t="str">
        <f>IFERROR(VLOOKUP(Table35686[[#This Row],[IDDestino]],[1]Proveedores!B:X,19,0),"")</f>
        <v/>
      </c>
      <c r="H106" s="10" t="str">
        <f>IFERROR(VLOOKUP(Table35686[[#This Row],[IDDestino]],[1]Proveedores!B:U,20,0),"")</f>
        <v/>
      </c>
      <c r="I106" s="10" t="str">
        <f>IFERROR(VLOOKUP(Table35686[[#This Row],[IDDestino]],[1]Proveedores!B:V,21,0),"")</f>
        <v/>
      </c>
      <c r="J106" s="17"/>
      <c r="K106" s="10" t="str">
        <f>IFERROR(VLOOKUP(Table35686[[#This Row],[IDDestino]],[1]Proveedores!B:V,4,0),"")</f>
        <v/>
      </c>
      <c r="L106" s="10" t="str">
        <f>IFERROR(VLOOKUP(Table35686[[#This Row],[IDDestino]],[1]Proveedores!B:W,5,0),"")</f>
        <v/>
      </c>
      <c r="M106" s="10" t="str">
        <f>IFERROR(VLOOKUP(Table35686[[#This Row],[IDDestino]],[1]Proveedores!B:W,9,0),"")</f>
        <v/>
      </c>
      <c r="N106" s="10" t="str">
        <f>IFERROR(VLOOKUP(Table35686[[#This Row],[IDDestino]],[1]Proveedores!B:W,11,0),"")</f>
        <v/>
      </c>
      <c r="O106" s="10" t="str">
        <f>IFERROR(VLOOKUP(Table35686[[#This Row],[IDDestino]],[1]Proveedores!B:W,12,0),"")</f>
        <v/>
      </c>
      <c r="P106" s="8" t="str">
        <f>IFERROR(VLOOKUP(Table35686[[#This Row],[IDDestino]],[1]Proveedores!B:W,7,0),"")</f>
        <v/>
      </c>
      <c r="Q106" s="15"/>
      <c r="R106" s="15"/>
      <c r="S106" s="10" t="str">
        <f>IFERROR(VLOOKUP(Table35686[[#This Row],[IDDestino]],[1]Proveedores!B:Y,24,0),"")</f>
        <v/>
      </c>
      <c r="T106" s="16"/>
      <c r="U106" s="10" t="str">
        <f>IFERROR(VLOOKUP(Table35686[[#This Row],[IDDestino]],[1]Proveedores!B:W,22,0),"")</f>
        <v/>
      </c>
      <c r="V106" s="12"/>
      <c r="W106" s="13"/>
      <c r="X106" s="14"/>
      <c r="Y106" s="12"/>
      <c r="Z106" s="16"/>
      <c r="AA106" s="16"/>
      <c r="AB106" s="9" t="str">
        <f>IFERROR(VLOOKUP(Table35686[[#This Row],[IDDestino]],[1]Proveedores!B:O,14,0),"")</f>
        <v/>
      </c>
    </row>
    <row r="107" spans="1:28" x14ac:dyDescent="0.25">
      <c r="A107" s="15"/>
      <c r="B107" s="18"/>
      <c r="C107" s="8" t="str">
        <f>IFERROR(VLOOKUP(Table35686[[#This Row],[IDDestino]],[1]Proveedores!B:X,23,0),"")</f>
        <v/>
      </c>
      <c r="D107" s="9" t="str">
        <f>IFERROR(VLOOKUP(Table35686[[#This Row],[IDDestino]],[1]Proveedores!B:X,16,0),"")</f>
        <v/>
      </c>
      <c r="E107" s="9" t="str">
        <f>IFERROR(VLOOKUP(Table35686[[#This Row],[IDDestino]],[1]Proveedores!B:R,17,0),"")</f>
        <v/>
      </c>
      <c r="F107" s="8" t="str">
        <f>IFERROR(VLOOKUP(Table35686[[#This Row],[IDDestino]],[1]Proveedores!B:X,18,0),"")</f>
        <v/>
      </c>
      <c r="G107" s="10" t="str">
        <f>IFERROR(VLOOKUP(Table35686[[#This Row],[IDDestino]],[1]Proveedores!B:X,19,0),"")</f>
        <v/>
      </c>
      <c r="H107" s="10" t="str">
        <f>IFERROR(VLOOKUP(Table35686[[#This Row],[IDDestino]],[1]Proveedores!B:U,20,0),"")</f>
        <v/>
      </c>
      <c r="I107" s="10" t="str">
        <f>IFERROR(VLOOKUP(Table35686[[#This Row],[IDDestino]],[1]Proveedores!B:V,21,0),"")</f>
        <v/>
      </c>
      <c r="J107" s="17"/>
      <c r="K107" s="10" t="str">
        <f>IFERROR(VLOOKUP(Table35686[[#This Row],[IDDestino]],[1]Proveedores!B:V,4,0),"")</f>
        <v/>
      </c>
      <c r="L107" s="10" t="str">
        <f>IFERROR(VLOOKUP(Table35686[[#This Row],[IDDestino]],[1]Proveedores!B:W,5,0),"")</f>
        <v/>
      </c>
      <c r="M107" s="10" t="str">
        <f>IFERROR(VLOOKUP(Table35686[[#This Row],[IDDestino]],[1]Proveedores!B:W,9,0),"")</f>
        <v/>
      </c>
      <c r="N107" s="10" t="str">
        <f>IFERROR(VLOOKUP(Table35686[[#This Row],[IDDestino]],[1]Proveedores!B:W,11,0),"")</f>
        <v/>
      </c>
      <c r="O107" s="10" t="str">
        <f>IFERROR(VLOOKUP(Table35686[[#This Row],[IDDestino]],[1]Proveedores!B:W,12,0),"")</f>
        <v/>
      </c>
      <c r="P107" s="8" t="str">
        <f>IFERROR(VLOOKUP(Table35686[[#This Row],[IDDestino]],[1]Proveedores!B:W,7,0),"")</f>
        <v/>
      </c>
      <c r="Q107" s="15"/>
      <c r="R107" s="15"/>
      <c r="S107" s="10" t="str">
        <f>IFERROR(VLOOKUP(Table35686[[#This Row],[IDDestino]],[1]Proveedores!B:Y,24,0),"")</f>
        <v/>
      </c>
      <c r="T107" s="16"/>
      <c r="U107" s="10" t="str">
        <f>IFERROR(VLOOKUP(Table35686[[#This Row],[IDDestino]],[1]Proveedores!B:W,22,0),"")</f>
        <v/>
      </c>
      <c r="V107" s="12"/>
      <c r="W107" s="13"/>
      <c r="X107" s="14"/>
      <c r="Y107" s="12"/>
      <c r="Z107" s="16"/>
      <c r="AA107" s="16"/>
      <c r="AB107" s="9" t="str">
        <f>IFERROR(VLOOKUP(Table35686[[#This Row],[IDDestino]],[1]Proveedores!B:O,14,0),"")</f>
        <v/>
      </c>
    </row>
    <row r="108" spans="1:28" x14ac:dyDescent="0.25">
      <c r="A108" s="15"/>
      <c r="B108" s="18"/>
      <c r="C108" s="8" t="str">
        <f>IFERROR(VLOOKUP(Table35686[[#This Row],[IDDestino]],[1]Proveedores!B:X,23,0),"")</f>
        <v/>
      </c>
      <c r="D108" s="9" t="str">
        <f>IFERROR(VLOOKUP(Table35686[[#This Row],[IDDestino]],[1]Proveedores!B:X,16,0),"")</f>
        <v/>
      </c>
      <c r="E108" s="9" t="str">
        <f>IFERROR(VLOOKUP(Table35686[[#This Row],[IDDestino]],[1]Proveedores!B:R,17,0),"")</f>
        <v/>
      </c>
      <c r="F108" s="8" t="str">
        <f>IFERROR(VLOOKUP(Table35686[[#This Row],[IDDestino]],[1]Proveedores!B:X,18,0),"")</f>
        <v/>
      </c>
      <c r="G108" s="10" t="str">
        <f>IFERROR(VLOOKUP(Table35686[[#This Row],[IDDestino]],[1]Proveedores!B:X,19,0),"")</f>
        <v/>
      </c>
      <c r="H108" s="10" t="str">
        <f>IFERROR(VLOOKUP(Table35686[[#This Row],[IDDestino]],[1]Proveedores!B:U,20,0),"")</f>
        <v/>
      </c>
      <c r="I108" s="10" t="str">
        <f>IFERROR(VLOOKUP(Table35686[[#This Row],[IDDestino]],[1]Proveedores!B:V,21,0),"")</f>
        <v/>
      </c>
      <c r="J108" s="17"/>
      <c r="K108" s="10" t="str">
        <f>IFERROR(VLOOKUP(Table35686[[#This Row],[IDDestino]],[1]Proveedores!B:V,4,0),"")</f>
        <v/>
      </c>
      <c r="L108" s="10" t="str">
        <f>IFERROR(VLOOKUP(Table35686[[#This Row],[IDDestino]],[1]Proveedores!B:W,5,0),"")</f>
        <v/>
      </c>
      <c r="M108" s="10" t="str">
        <f>IFERROR(VLOOKUP(Table35686[[#This Row],[IDDestino]],[1]Proveedores!B:W,9,0),"")</f>
        <v/>
      </c>
      <c r="N108" s="10" t="str">
        <f>IFERROR(VLOOKUP(Table35686[[#This Row],[IDDestino]],[1]Proveedores!B:W,11,0),"")</f>
        <v/>
      </c>
      <c r="O108" s="10" t="str">
        <f>IFERROR(VLOOKUP(Table35686[[#This Row],[IDDestino]],[1]Proveedores!B:W,12,0),"")</f>
        <v/>
      </c>
      <c r="P108" s="8" t="str">
        <f>IFERROR(VLOOKUP(Table35686[[#This Row],[IDDestino]],[1]Proveedores!B:W,7,0),"")</f>
        <v/>
      </c>
      <c r="Q108" s="15"/>
      <c r="R108" s="15"/>
      <c r="S108" s="10" t="str">
        <f>IFERROR(VLOOKUP(Table35686[[#This Row],[IDDestino]],[1]Proveedores!B:Y,24,0),"")</f>
        <v/>
      </c>
      <c r="T108" s="16"/>
      <c r="U108" s="10" t="str">
        <f>IFERROR(VLOOKUP(Table35686[[#This Row],[IDDestino]],[1]Proveedores!B:W,22,0),"")</f>
        <v/>
      </c>
      <c r="V108" s="12"/>
      <c r="W108" s="13"/>
      <c r="X108" s="14"/>
      <c r="Y108" s="12"/>
      <c r="Z108" s="16"/>
      <c r="AA108" s="16"/>
      <c r="AB108" s="9" t="str">
        <f>IFERROR(VLOOKUP(Table35686[[#This Row],[IDDestino]],[1]Proveedores!B:O,14,0),"")</f>
        <v/>
      </c>
    </row>
    <row r="109" spans="1:28" x14ac:dyDescent="0.25">
      <c r="A109" s="15"/>
      <c r="B109" s="18"/>
      <c r="C109" s="8" t="str">
        <f>IFERROR(VLOOKUP(Table35686[[#This Row],[IDDestino]],[1]Proveedores!B:X,23,0),"")</f>
        <v/>
      </c>
      <c r="D109" s="9" t="str">
        <f>IFERROR(VLOOKUP(Table35686[[#This Row],[IDDestino]],[1]Proveedores!B:X,16,0),"")</f>
        <v/>
      </c>
      <c r="E109" s="9" t="str">
        <f>IFERROR(VLOOKUP(Table35686[[#This Row],[IDDestino]],[1]Proveedores!B:R,17,0),"")</f>
        <v/>
      </c>
      <c r="F109" s="8" t="str">
        <f>IFERROR(VLOOKUP(Table35686[[#This Row],[IDDestino]],[1]Proveedores!B:X,18,0),"")</f>
        <v/>
      </c>
      <c r="G109" s="10" t="str">
        <f>IFERROR(VLOOKUP(Table35686[[#This Row],[IDDestino]],[1]Proveedores!B:X,19,0),"")</f>
        <v/>
      </c>
      <c r="H109" s="10" t="str">
        <f>IFERROR(VLOOKUP(Table35686[[#This Row],[IDDestino]],[1]Proveedores!B:U,20,0),"")</f>
        <v/>
      </c>
      <c r="I109" s="10" t="str">
        <f>IFERROR(VLOOKUP(Table35686[[#This Row],[IDDestino]],[1]Proveedores!B:V,21,0),"")</f>
        <v/>
      </c>
      <c r="J109" s="17"/>
      <c r="K109" s="10" t="str">
        <f>IFERROR(VLOOKUP(Table35686[[#This Row],[IDDestino]],[1]Proveedores!B:V,4,0),"")</f>
        <v/>
      </c>
      <c r="L109" s="10" t="str">
        <f>IFERROR(VLOOKUP(Table35686[[#This Row],[IDDestino]],[1]Proveedores!B:W,5,0),"")</f>
        <v/>
      </c>
      <c r="M109" s="10" t="str">
        <f>IFERROR(VLOOKUP(Table35686[[#This Row],[IDDestino]],[1]Proveedores!B:W,9,0),"")</f>
        <v/>
      </c>
      <c r="N109" s="10" t="str">
        <f>IFERROR(VLOOKUP(Table35686[[#This Row],[IDDestino]],[1]Proveedores!B:W,11,0),"")</f>
        <v/>
      </c>
      <c r="O109" s="10" t="str">
        <f>IFERROR(VLOOKUP(Table35686[[#This Row],[IDDestino]],[1]Proveedores!B:W,12,0),"")</f>
        <v/>
      </c>
      <c r="P109" s="8" t="str">
        <f>IFERROR(VLOOKUP(Table35686[[#This Row],[IDDestino]],[1]Proveedores!B:W,7,0),"")</f>
        <v/>
      </c>
      <c r="Q109" s="15"/>
      <c r="R109" s="15"/>
      <c r="S109" s="10" t="str">
        <f>IFERROR(VLOOKUP(Table35686[[#This Row],[IDDestino]],[1]Proveedores!B:Y,24,0),"")</f>
        <v/>
      </c>
      <c r="T109" s="16"/>
      <c r="U109" s="10" t="str">
        <f>IFERROR(VLOOKUP(Table35686[[#This Row],[IDDestino]],[1]Proveedores!B:W,22,0),"")</f>
        <v/>
      </c>
      <c r="V109" s="12"/>
      <c r="W109" s="13"/>
      <c r="X109" s="14"/>
      <c r="Y109" s="12"/>
      <c r="Z109" s="16"/>
      <c r="AA109" s="16"/>
      <c r="AB109" s="9" t="str">
        <f>IFERROR(VLOOKUP(Table35686[[#This Row],[IDDestino]],[1]Proveedores!B:O,14,0),"")</f>
        <v/>
      </c>
    </row>
    <row r="110" spans="1:28" x14ac:dyDescent="0.25">
      <c r="A110" s="15"/>
      <c r="B110" s="18"/>
      <c r="C110" s="8" t="str">
        <f>IFERROR(VLOOKUP(Table35686[[#This Row],[IDDestino]],[1]Proveedores!B:X,23,0),"")</f>
        <v/>
      </c>
      <c r="D110" s="9" t="str">
        <f>IFERROR(VLOOKUP(Table35686[[#This Row],[IDDestino]],[1]Proveedores!B:X,16,0),"")</f>
        <v/>
      </c>
      <c r="E110" s="9" t="str">
        <f>IFERROR(VLOOKUP(Table35686[[#This Row],[IDDestino]],[1]Proveedores!B:R,17,0),"")</f>
        <v/>
      </c>
      <c r="F110" s="8" t="str">
        <f>IFERROR(VLOOKUP(Table35686[[#This Row],[IDDestino]],[1]Proveedores!B:X,18,0),"")</f>
        <v/>
      </c>
      <c r="G110" s="10" t="str">
        <f>IFERROR(VLOOKUP(Table35686[[#This Row],[IDDestino]],[1]Proveedores!B:X,19,0),"")</f>
        <v/>
      </c>
      <c r="H110" s="10" t="str">
        <f>IFERROR(VLOOKUP(Table35686[[#This Row],[IDDestino]],[1]Proveedores!B:U,20,0),"")</f>
        <v/>
      </c>
      <c r="I110" s="10" t="str">
        <f>IFERROR(VLOOKUP(Table35686[[#This Row],[IDDestino]],[1]Proveedores!B:V,21,0),"")</f>
        <v/>
      </c>
      <c r="J110" s="17"/>
      <c r="K110" s="10" t="str">
        <f>IFERROR(VLOOKUP(Table35686[[#This Row],[IDDestino]],[1]Proveedores!B:V,4,0),"")</f>
        <v/>
      </c>
      <c r="L110" s="10" t="str">
        <f>IFERROR(VLOOKUP(Table35686[[#This Row],[IDDestino]],[1]Proveedores!B:W,5,0),"")</f>
        <v/>
      </c>
      <c r="M110" s="10" t="str">
        <f>IFERROR(VLOOKUP(Table35686[[#This Row],[IDDestino]],[1]Proveedores!B:W,9,0),"")</f>
        <v/>
      </c>
      <c r="N110" s="10" t="str">
        <f>IFERROR(VLOOKUP(Table35686[[#This Row],[IDDestino]],[1]Proveedores!B:W,11,0),"")</f>
        <v/>
      </c>
      <c r="O110" s="10" t="str">
        <f>IFERROR(VLOOKUP(Table35686[[#This Row],[IDDestino]],[1]Proveedores!B:W,12,0),"")</f>
        <v/>
      </c>
      <c r="P110" s="8" t="str">
        <f>IFERROR(VLOOKUP(Table35686[[#This Row],[IDDestino]],[1]Proveedores!B:W,7,0),"")</f>
        <v/>
      </c>
      <c r="Q110" s="15"/>
      <c r="R110" s="15"/>
      <c r="S110" s="10" t="str">
        <f>IFERROR(VLOOKUP(Table35686[[#This Row],[IDDestino]],[1]Proveedores!B:Y,24,0),"")</f>
        <v/>
      </c>
      <c r="T110" s="16"/>
      <c r="U110" s="10" t="str">
        <f>IFERROR(VLOOKUP(Table35686[[#This Row],[IDDestino]],[1]Proveedores!B:W,22,0),"")</f>
        <v/>
      </c>
      <c r="V110" s="12"/>
      <c r="W110" s="13"/>
      <c r="X110" s="14"/>
      <c r="Y110" s="12"/>
      <c r="Z110" s="16"/>
      <c r="AA110" s="16"/>
      <c r="AB110" s="9" t="str">
        <f>IFERROR(VLOOKUP(Table35686[[#This Row],[IDDestino]],[1]Proveedores!B:O,14,0),"")</f>
        <v/>
      </c>
    </row>
    <row r="111" spans="1:28" x14ac:dyDescent="0.25">
      <c r="A111" s="15"/>
      <c r="B111" s="18"/>
      <c r="C111" s="8" t="str">
        <f>IFERROR(VLOOKUP(Table35686[[#This Row],[IDDestino]],[1]Proveedores!B:X,23,0),"")</f>
        <v/>
      </c>
      <c r="D111" s="9" t="str">
        <f>IFERROR(VLOOKUP(Table35686[[#This Row],[IDDestino]],[1]Proveedores!B:X,16,0),"")</f>
        <v/>
      </c>
      <c r="E111" s="9" t="str">
        <f>IFERROR(VLOOKUP(Table35686[[#This Row],[IDDestino]],[1]Proveedores!B:R,17,0),"")</f>
        <v/>
      </c>
      <c r="F111" s="8" t="str">
        <f>IFERROR(VLOOKUP(Table35686[[#This Row],[IDDestino]],[1]Proveedores!B:X,18,0),"")</f>
        <v/>
      </c>
      <c r="G111" s="10" t="str">
        <f>IFERROR(VLOOKUP(Table35686[[#This Row],[IDDestino]],[1]Proveedores!B:X,19,0),"")</f>
        <v/>
      </c>
      <c r="H111" s="10" t="str">
        <f>IFERROR(VLOOKUP(Table35686[[#This Row],[IDDestino]],[1]Proveedores!B:U,20,0),"")</f>
        <v/>
      </c>
      <c r="I111" s="10" t="str">
        <f>IFERROR(VLOOKUP(Table35686[[#This Row],[IDDestino]],[1]Proveedores!B:V,21,0),"")</f>
        <v/>
      </c>
      <c r="J111" s="17"/>
      <c r="K111" s="10" t="str">
        <f>IFERROR(VLOOKUP(Table35686[[#This Row],[IDDestino]],[1]Proveedores!B:V,4,0),"")</f>
        <v/>
      </c>
      <c r="L111" s="10" t="str">
        <f>IFERROR(VLOOKUP(Table35686[[#This Row],[IDDestino]],[1]Proveedores!B:W,5,0),"")</f>
        <v/>
      </c>
      <c r="M111" s="10" t="str">
        <f>IFERROR(VLOOKUP(Table35686[[#This Row],[IDDestino]],[1]Proveedores!B:W,9,0),"")</f>
        <v/>
      </c>
      <c r="N111" s="10" t="str">
        <f>IFERROR(VLOOKUP(Table35686[[#This Row],[IDDestino]],[1]Proveedores!B:W,11,0),"")</f>
        <v/>
      </c>
      <c r="O111" s="10" t="str">
        <f>IFERROR(VLOOKUP(Table35686[[#This Row],[IDDestino]],[1]Proveedores!B:W,12,0),"")</f>
        <v/>
      </c>
      <c r="P111" s="8" t="str">
        <f>IFERROR(VLOOKUP(Table35686[[#This Row],[IDDestino]],[1]Proveedores!B:W,7,0),"")</f>
        <v/>
      </c>
      <c r="Q111" s="15"/>
      <c r="R111" s="15"/>
      <c r="S111" s="10" t="str">
        <f>IFERROR(VLOOKUP(Table35686[[#This Row],[IDDestino]],[1]Proveedores!B:Y,24,0),"")</f>
        <v/>
      </c>
      <c r="T111" s="16"/>
      <c r="U111" s="10" t="str">
        <f>IFERROR(VLOOKUP(Table35686[[#This Row],[IDDestino]],[1]Proveedores!B:W,22,0),"")</f>
        <v/>
      </c>
      <c r="V111" s="12"/>
      <c r="W111" s="13"/>
      <c r="X111" s="14"/>
      <c r="Y111" s="12"/>
      <c r="Z111" s="16"/>
      <c r="AA111" s="16"/>
      <c r="AB111" s="9" t="str">
        <f>IFERROR(VLOOKUP(Table35686[[#This Row],[IDDestino]],[1]Proveedores!B:O,14,0),"")</f>
        <v/>
      </c>
    </row>
    <row r="112" spans="1:28" x14ac:dyDescent="0.25">
      <c r="A112" s="15"/>
      <c r="B112" s="18"/>
      <c r="C112" s="8" t="str">
        <f>IFERROR(VLOOKUP(Table35686[[#This Row],[IDDestino]],[1]Proveedores!B:X,23,0),"")</f>
        <v/>
      </c>
      <c r="D112" s="9" t="str">
        <f>IFERROR(VLOOKUP(Table35686[[#This Row],[IDDestino]],[1]Proveedores!B:X,16,0),"")</f>
        <v/>
      </c>
      <c r="E112" s="9" t="str">
        <f>IFERROR(VLOOKUP(Table35686[[#This Row],[IDDestino]],[1]Proveedores!B:R,17,0),"")</f>
        <v/>
      </c>
      <c r="F112" s="8" t="str">
        <f>IFERROR(VLOOKUP(Table35686[[#This Row],[IDDestino]],[1]Proveedores!B:X,18,0),"")</f>
        <v/>
      </c>
      <c r="G112" s="10" t="str">
        <f>IFERROR(VLOOKUP(Table35686[[#This Row],[IDDestino]],[1]Proveedores!B:X,19,0),"")</f>
        <v/>
      </c>
      <c r="H112" s="10" t="str">
        <f>IFERROR(VLOOKUP(Table35686[[#This Row],[IDDestino]],[1]Proveedores!B:U,20,0),"")</f>
        <v/>
      </c>
      <c r="I112" s="10" t="str">
        <f>IFERROR(VLOOKUP(Table35686[[#This Row],[IDDestino]],[1]Proveedores!B:V,21,0),"")</f>
        <v/>
      </c>
      <c r="J112" s="17"/>
      <c r="K112" s="10" t="str">
        <f>IFERROR(VLOOKUP(Table35686[[#This Row],[IDDestino]],[1]Proveedores!B:V,4,0),"")</f>
        <v/>
      </c>
      <c r="L112" s="10" t="str">
        <f>IFERROR(VLOOKUP(Table35686[[#This Row],[IDDestino]],[1]Proveedores!B:W,5,0),"")</f>
        <v/>
      </c>
      <c r="M112" s="10" t="str">
        <f>IFERROR(VLOOKUP(Table35686[[#This Row],[IDDestino]],[1]Proveedores!B:W,9,0),"")</f>
        <v/>
      </c>
      <c r="N112" s="10" t="str">
        <f>IFERROR(VLOOKUP(Table35686[[#This Row],[IDDestino]],[1]Proveedores!B:W,11,0),"")</f>
        <v/>
      </c>
      <c r="O112" s="10" t="str">
        <f>IFERROR(VLOOKUP(Table35686[[#This Row],[IDDestino]],[1]Proveedores!B:W,12,0),"")</f>
        <v/>
      </c>
      <c r="P112" s="8" t="str">
        <f>IFERROR(VLOOKUP(Table35686[[#This Row],[IDDestino]],[1]Proveedores!B:W,7,0),"")</f>
        <v/>
      </c>
      <c r="Q112" s="15"/>
      <c r="R112" s="15"/>
      <c r="S112" s="10" t="str">
        <f>IFERROR(VLOOKUP(Table35686[[#This Row],[IDDestino]],[1]Proveedores!B:Y,24,0),"")</f>
        <v/>
      </c>
      <c r="T112" s="16"/>
      <c r="U112" s="10" t="str">
        <f>IFERROR(VLOOKUP(Table35686[[#This Row],[IDDestino]],[1]Proveedores!B:W,22,0),"")</f>
        <v/>
      </c>
      <c r="V112" s="12"/>
      <c r="W112" s="13"/>
      <c r="X112" s="14"/>
      <c r="Y112" s="12"/>
      <c r="Z112" s="16"/>
      <c r="AA112" s="16"/>
      <c r="AB112" s="9" t="str">
        <f>IFERROR(VLOOKUP(Table35686[[#This Row],[IDDestino]],[1]Proveedores!B:O,14,0),"")</f>
        <v/>
      </c>
    </row>
    <row r="113" spans="1:28" x14ac:dyDescent="0.25">
      <c r="A113" s="15"/>
      <c r="B113" s="18"/>
      <c r="C113" s="8" t="str">
        <f>IFERROR(VLOOKUP(Table35686[[#This Row],[IDDestino]],[1]Proveedores!B:X,23,0),"")</f>
        <v/>
      </c>
      <c r="D113" s="9" t="str">
        <f>IFERROR(VLOOKUP(Table35686[[#This Row],[IDDestino]],[1]Proveedores!B:X,16,0),"")</f>
        <v/>
      </c>
      <c r="E113" s="9" t="str">
        <f>IFERROR(VLOOKUP(Table35686[[#This Row],[IDDestino]],[1]Proveedores!B:R,17,0),"")</f>
        <v/>
      </c>
      <c r="F113" s="8" t="str">
        <f>IFERROR(VLOOKUP(Table35686[[#This Row],[IDDestino]],[1]Proveedores!B:X,18,0),"")</f>
        <v/>
      </c>
      <c r="G113" s="10" t="str">
        <f>IFERROR(VLOOKUP(Table35686[[#This Row],[IDDestino]],[1]Proveedores!B:X,19,0),"")</f>
        <v/>
      </c>
      <c r="H113" s="10" t="str">
        <f>IFERROR(VLOOKUP(Table35686[[#This Row],[IDDestino]],[1]Proveedores!B:U,20,0),"")</f>
        <v/>
      </c>
      <c r="I113" s="10" t="str">
        <f>IFERROR(VLOOKUP(Table35686[[#This Row],[IDDestino]],[1]Proveedores!B:V,21,0),"")</f>
        <v/>
      </c>
      <c r="J113" s="17"/>
      <c r="K113" s="10" t="str">
        <f>IFERROR(VLOOKUP(Table35686[[#This Row],[IDDestino]],[1]Proveedores!B:V,4,0),"")</f>
        <v/>
      </c>
      <c r="L113" s="10" t="str">
        <f>IFERROR(VLOOKUP(Table35686[[#This Row],[IDDestino]],[1]Proveedores!B:W,5,0),"")</f>
        <v/>
      </c>
      <c r="M113" s="10" t="str">
        <f>IFERROR(VLOOKUP(Table35686[[#This Row],[IDDestino]],[1]Proveedores!B:W,9,0),"")</f>
        <v/>
      </c>
      <c r="N113" s="10" t="str">
        <f>IFERROR(VLOOKUP(Table35686[[#This Row],[IDDestino]],[1]Proveedores!B:W,11,0),"")</f>
        <v/>
      </c>
      <c r="O113" s="10" t="str">
        <f>IFERROR(VLOOKUP(Table35686[[#This Row],[IDDestino]],[1]Proveedores!B:W,12,0),"")</f>
        <v/>
      </c>
      <c r="P113" s="8" t="str">
        <f>IFERROR(VLOOKUP(Table35686[[#This Row],[IDDestino]],[1]Proveedores!B:W,7,0),"")</f>
        <v/>
      </c>
      <c r="Q113" s="15"/>
      <c r="R113" s="15"/>
      <c r="S113" s="10" t="str">
        <f>IFERROR(VLOOKUP(Table35686[[#This Row],[IDDestino]],[1]Proveedores!B:Y,24,0),"")</f>
        <v/>
      </c>
      <c r="T113" s="16"/>
      <c r="U113" s="10" t="str">
        <f>IFERROR(VLOOKUP(Table35686[[#This Row],[IDDestino]],[1]Proveedores!B:W,22,0),"")</f>
        <v/>
      </c>
      <c r="V113" s="12"/>
      <c r="W113" s="13"/>
      <c r="X113" s="14"/>
      <c r="Y113" s="12"/>
      <c r="Z113" s="16"/>
      <c r="AA113" s="16"/>
      <c r="AB113" s="9" t="str">
        <f>IFERROR(VLOOKUP(Table35686[[#This Row],[IDDestino]],[1]Proveedores!B:O,14,0),"")</f>
        <v/>
      </c>
    </row>
    <row r="114" spans="1:28" x14ac:dyDescent="0.25">
      <c r="A114" s="15"/>
      <c r="B114" s="18"/>
      <c r="C114" s="8" t="str">
        <f>IFERROR(VLOOKUP(Table35686[[#This Row],[IDDestino]],[1]Proveedores!B:X,23,0),"")</f>
        <v/>
      </c>
      <c r="D114" s="9" t="str">
        <f>IFERROR(VLOOKUP(Table35686[[#This Row],[IDDestino]],[1]Proveedores!B:X,16,0),"")</f>
        <v/>
      </c>
      <c r="E114" s="9" t="str">
        <f>IFERROR(VLOOKUP(Table35686[[#This Row],[IDDestino]],[1]Proveedores!B:R,17,0),"")</f>
        <v/>
      </c>
      <c r="F114" s="8" t="str">
        <f>IFERROR(VLOOKUP(Table35686[[#This Row],[IDDestino]],[1]Proveedores!B:X,18,0),"")</f>
        <v/>
      </c>
      <c r="G114" s="10" t="str">
        <f>IFERROR(VLOOKUP(Table35686[[#This Row],[IDDestino]],[1]Proveedores!B:X,19,0),"")</f>
        <v/>
      </c>
      <c r="H114" s="10" t="str">
        <f>IFERROR(VLOOKUP(Table35686[[#This Row],[IDDestino]],[1]Proveedores!B:U,20,0),"")</f>
        <v/>
      </c>
      <c r="I114" s="10" t="str">
        <f>IFERROR(VLOOKUP(Table35686[[#This Row],[IDDestino]],[1]Proveedores!B:V,21,0),"")</f>
        <v/>
      </c>
      <c r="J114" s="17"/>
      <c r="K114" s="10" t="str">
        <f>IFERROR(VLOOKUP(Table35686[[#This Row],[IDDestino]],[1]Proveedores!B:V,4,0),"")</f>
        <v/>
      </c>
      <c r="L114" s="10" t="str">
        <f>IFERROR(VLOOKUP(Table35686[[#This Row],[IDDestino]],[1]Proveedores!B:W,5,0),"")</f>
        <v/>
      </c>
      <c r="M114" s="10" t="str">
        <f>IFERROR(VLOOKUP(Table35686[[#This Row],[IDDestino]],[1]Proveedores!B:W,9,0),"")</f>
        <v/>
      </c>
      <c r="N114" s="10" t="str">
        <f>IFERROR(VLOOKUP(Table35686[[#This Row],[IDDestino]],[1]Proveedores!B:W,11,0),"")</f>
        <v/>
      </c>
      <c r="O114" s="10" t="str">
        <f>IFERROR(VLOOKUP(Table35686[[#This Row],[IDDestino]],[1]Proveedores!B:W,12,0),"")</f>
        <v/>
      </c>
      <c r="P114" s="8" t="str">
        <f>IFERROR(VLOOKUP(Table35686[[#This Row],[IDDestino]],[1]Proveedores!B:W,7,0),"")</f>
        <v/>
      </c>
      <c r="Q114" s="15"/>
      <c r="R114" s="15"/>
      <c r="S114" s="10" t="str">
        <f>IFERROR(VLOOKUP(Table35686[[#This Row],[IDDestino]],[1]Proveedores!B:Y,24,0),"")</f>
        <v/>
      </c>
      <c r="T114" s="16"/>
      <c r="U114" s="10" t="str">
        <f>IFERROR(VLOOKUP(Table35686[[#This Row],[IDDestino]],[1]Proveedores!B:W,22,0),"")</f>
        <v/>
      </c>
      <c r="V114" s="12"/>
      <c r="W114" s="13"/>
      <c r="X114" s="14"/>
      <c r="Y114" s="12"/>
      <c r="Z114" s="16"/>
      <c r="AA114" s="16"/>
      <c r="AB114" s="9" t="str">
        <f>IFERROR(VLOOKUP(Table35686[[#This Row],[IDDestino]],[1]Proveedores!B:O,14,0),"")</f>
        <v/>
      </c>
    </row>
    <row r="115" spans="1:28" x14ac:dyDescent="0.25">
      <c r="A115" s="15"/>
      <c r="B115" s="18"/>
      <c r="C115" s="8" t="str">
        <f>IFERROR(VLOOKUP(Table35686[[#This Row],[IDDestino]],[1]Proveedores!B:X,23,0),"")</f>
        <v/>
      </c>
      <c r="D115" s="9" t="str">
        <f>IFERROR(VLOOKUP(Table35686[[#This Row],[IDDestino]],[1]Proveedores!B:X,16,0),"")</f>
        <v/>
      </c>
      <c r="E115" s="9" t="str">
        <f>IFERROR(VLOOKUP(Table35686[[#This Row],[IDDestino]],[1]Proveedores!B:R,17,0),"")</f>
        <v/>
      </c>
      <c r="F115" s="8" t="str">
        <f>IFERROR(VLOOKUP(Table35686[[#This Row],[IDDestino]],[1]Proveedores!B:X,18,0),"")</f>
        <v/>
      </c>
      <c r="G115" s="10" t="str">
        <f>IFERROR(VLOOKUP(Table35686[[#This Row],[IDDestino]],[1]Proveedores!B:X,19,0),"")</f>
        <v/>
      </c>
      <c r="H115" s="10" t="str">
        <f>IFERROR(VLOOKUP(Table35686[[#This Row],[IDDestino]],[1]Proveedores!B:U,20,0),"")</f>
        <v/>
      </c>
      <c r="I115" s="10" t="str">
        <f>IFERROR(VLOOKUP(Table35686[[#This Row],[IDDestino]],[1]Proveedores!B:V,21,0),"")</f>
        <v/>
      </c>
      <c r="J115" s="17"/>
      <c r="K115" s="10" t="str">
        <f>IFERROR(VLOOKUP(Table35686[[#This Row],[IDDestino]],[1]Proveedores!B:V,4,0),"")</f>
        <v/>
      </c>
      <c r="L115" s="10" t="str">
        <f>IFERROR(VLOOKUP(Table35686[[#This Row],[IDDestino]],[1]Proveedores!B:W,5,0),"")</f>
        <v/>
      </c>
      <c r="M115" s="10" t="str">
        <f>IFERROR(VLOOKUP(Table35686[[#This Row],[IDDestino]],[1]Proveedores!B:W,9,0),"")</f>
        <v/>
      </c>
      <c r="N115" s="10" t="str">
        <f>IFERROR(VLOOKUP(Table35686[[#This Row],[IDDestino]],[1]Proveedores!B:W,11,0),"")</f>
        <v/>
      </c>
      <c r="O115" s="10" t="str">
        <f>IFERROR(VLOOKUP(Table35686[[#This Row],[IDDestino]],[1]Proveedores!B:W,12,0),"")</f>
        <v/>
      </c>
      <c r="P115" s="8" t="str">
        <f>IFERROR(VLOOKUP(Table35686[[#This Row],[IDDestino]],[1]Proveedores!B:W,7,0),"")</f>
        <v/>
      </c>
      <c r="Q115" s="15"/>
      <c r="R115" s="15"/>
      <c r="S115" s="10" t="str">
        <f>IFERROR(VLOOKUP(Table35686[[#This Row],[IDDestino]],[1]Proveedores!B:Y,24,0),"")</f>
        <v/>
      </c>
      <c r="T115" s="16"/>
      <c r="U115" s="10" t="str">
        <f>IFERROR(VLOOKUP(Table35686[[#This Row],[IDDestino]],[1]Proveedores!B:W,22,0),"")</f>
        <v/>
      </c>
      <c r="V115" s="12"/>
      <c r="W115" s="13"/>
      <c r="X115" s="14"/>
      <c r="Y115" s="12"/>
      <c r="Z115" s="16"/>
      <c r="AA115" s="16"/>
      <c r="AB115" s="9" t="str">
        <f>IFERROR(VLOOKUP(Table35686[[#This Row],[IDDestino]],[1]Proveedores!B:O,14,0),"")</f>
        <v/>
      </c>
    </row>
    <row r="116" spans="1:28" x14ac:dyDescent="0.25">
      <c r="A116" s="15"/>
      <c r="B116" s="18"/>
      <c r="C116" s="8" t="str">
        <f>IFERROR(VLOOKUP(Table35686[[#This Row],[IDDestino]],[1]Proveedores!B:X,23,0),"")</f>
        <v/>
      </c>
      <c r="D116" s="9" t="str">
        <f>IFERROR(VLOOKUP(Table35686[[#This Row],[IDDestino]],[1]Proveedores!B:X,16,0),"")</f>
        <v/>
      </c>
      <c r="E116" s="9" t="str">
        <f>IFERROR(VLOOKUP(Table35686[[#This Row],[IDDestino]],[1]Proveedores!B:R,17,0),"")</f>
        <v/>
      </c>
      <c r="F116" s="8" t="str">
        <f>IFERROR(VLOOKUP(Table35686[[#This Row],[IDDestino]],[1]Proveedores!B:X,18,0),"")</f>
        <v/>
      </c>
      <c r="G116" s="10" t="str">
        <f>IFERROR(VLOOKUP(Table35686[[#This Row],[IDDestino]],[1]Proveedores!B:X,19,0),"")</f>
        <v/>
      </c>
      <c r="H116" s="10" t="str">
        <f>IFERROR(VLOOKUP(Table35686[[#This Row],[IDDestino]],[1]Proveedores!B:U,20,0),"")</f>
        <v/>
      </c>
      <c r="I116" s="10" t="str">
        <f>IFERROR(VLOOKUP(Table35686[[#This Row],[IDDestino]],[1]Proveedores!B:V,21,0),"")</f>
        <v/>
      </c>
      <c r="J116" s="17"/>
      <c r="K116" s="10" t="str">
        <f>IFERROR(VLOOKUP(Table35686[[#This Row],[IDDestino]],[1]Proveedores!B:V,4,0),"")</f>
        <v/>
      </c>
      <c r="L116" s="10" t="str">
        <f>IFERROR(VLOOKUP(Table35686[[#This Row],[IDDestino]],[1]Proveedores!B:W,5,0),"")</f>
        <v/>
      </c>
      <c r="M116" s="10" t="str">
        <f>IFERROR(VLOOKUP(Table35686[[#This Row],[IDDestino]],[1]Proveedores!B:W,9,0),"")</f>
        <v/>
      </c>
      <c r="N116" s="10" t="str">
        <f>IFERROR(VLOOKUP(Table35686[[#This Row],[IDDestino]],[1]Proveedores!B:W,11,0),"")</f>
        <v/>
      </c>
      <c r="O116" s="10" t="str">
        <f>IFERROR(VLOOKUP(Table35686[[#This Row],[IDDestino]],[1]Proveedores!B:W,12,0),"")</f>
        <v/>
      </c>
      <c r="P116" s="8" t="str">
        <f>IFERROR(VLOOKUP(Table35686[[#This Row],[IDDestino]],[1]Proveedores!B:W,7,0),"")</f>
        <v/>
      </c>
      <c r="Q116" s="15"/>
      <c r="R116" s="15"/>
      <c r="S116" s="10" t="str">
        <f>IFERROR(VLOOKUP(Table35686[[#This Row],[IDDestino]],[1]Proveedores!B:Y,24,0),"")</f>
        <v/>
      </c>
      <c r="T116" s="16"/>
      <c r="U116" s="10" t="str">
        <f>IFERROR(VLOOKUP(Table35686[[#This Row],[IDDestino]],[1]Proveedores!B:W,22,0),"")</f>
        <v/>
      </c>
      <c r="V116" s="12"/>
      <c r="W116" s="13"/>
      <c r="X116" s="14"/>
      <c r="Y116" s="12"/>
      <c r="Z116" s="16"/>
      <c r="AA116" s="16"/>
      <c r="AB116" s="9" t="str">
        <f>IFERROR(VLOOKUP(Table35686[[#This Row],[IDDestino]],[1]Proveedores!B:O,14,0),"")</f>
        <v/>
      </c>
    </row>
    <row r="117" spans="1:28" x14ac:dyDescent="0.25">
      <c r="A117" s="15"/>
      <c r="B117" s="18"/>
      <c r="C117" s="8" t="str">
        <f>IFERROR(VLOOKUP(Table35686[[#This Row],[IDDestino]],[1]Proveedores!B:X,23,0),"")</f>
        <v/>
      </c>
      <c r="D117" s="9" t="str">
        <f>IFERROR(VLOOKUP(Table35686[[#This Row],[IDDestino]],[1]Proveedores!B:X,16,0),"")</f>
        <v/>
      </c>
      <c r="E117" s="9" t="str">
        <f>IFERROR(VLOOKUP(Table35686[[#This Row],[IDDestino]],[1]Proveedores!B:R,17,0),"")</f>
        <v/>
      </c>
      <c r="F117" s="8" t="str">
        <f>IFERROR(VLOOKUP(Table35686[[#This Row],[IDDestino]],[1]Proveedores!B:X,18,0),"")</f>
        <v/>
      </c>
      <c r="G117" s="10" t="str">
        <f>IFERROR(VLOOKUP(Table35686[[#This Row],[IDDestino]],[1]Proveedores!B:X,19,0),"")</f>
        <v/>
      </c>
      <c r="H117" s="10" t="str">
        <f>IFERROR(VLOOKUP(Table35686[[#This Row],[IDDestino]],[1]Proveedores!B:U,20,0),"")</f>
        <v/>
      </c>
      <c r="I117" s="10" t="str">
        <f>IFERROR(VLOOKUP(Table35686[[#This Row],[IDDestino]],[1]Proveedores!B:V,21,0),"")</f>
        <v/>
      </c>
      <c r="J117" s="17"/>
      <c r="K117" s="10" t="str">
        <f>IFERROR(VLOOKUP(Table35686[[#This Row],[IDDestino]],[1]Proveedores!B:V,4,0),"")</f>
        <v/>
      </c>
      <c r="L117" s="10" t="str">
        <f>IFERROR(VLOOKUP(Table35686[[#This Row],[IDDestino]],[1]Proveedores!B:W,5,0),"")</f>
        <v/>
      </c>
      <c r="M117" s="10" t="str">
        <f>IFERROR(VLOOKUP(Table35686[[#This Row],[IDDestino]],[1]Proveedores!B:W,9,0),"")</f>
        <v/>
      </c>
      <c r="N117" s="10" t="str">
        <f>IFERROR(VLOOKUP(Table35686[[#This Row],[IDDestino]],[1]Proveedores!B:W,11,0),"")</f>
        <v/>
      </c>
      <c r="O117" s="10" t="str">
        <f>IFERROR(VLOOKUP(Table35686[[#This Row],[IDDestino]],[1]Proveedores!B:W,12,0),"")</f>
        <v/>
      </c>
      <c r="P117" s="8" t="str">
        <f>IFERROR(VLOOKUP(Table35686[[#This Row],[IDDestino]],[1]Proveedores!B:W,7,0),"")</f>
        <v/>
      </c>
      <c r="Q117" s="15"/>
      <c r="R117" s="15"/>
      <c r="S117" s="10" t="str">
        <f>IFERROR(VLOOKUP(Table35686[[#This Row],[IDDestino]],[1]Proveedores!B:Y,24,0),"")</f>
        <v/>
      </c>
      <c r="T117" s="16"/>
      <c r="U117" s="10" t="str">
        <f>IFERROR(VLOOKUP(Table35686[[#This Row],[IDDestino]],[1]Proveedores!B:W,22,0),"")</f>
        <v/>
      </c>
      <c r="V117" s="12"/>
      <c r="W117" s="13"/>
      <c r="X117" s="14"/>
      <c r="Y117" s="12"/>
      <c r="Z117" s="16"/>
      <c r="AA117" s="16"/>
      <c r="AB117" s="9" t="str">
        <f>IFERROR(VLOOKUP(Table35686[[#This Row],[IDDestino]],[1]Proveedores!B:O,14,0),"")</f>
        <v/>
      </c>
    </row>
    <row r="118" spans="1:28" x14ac:dyDescent="0.25">
      <c r="A118" s="15"/>
      <c r="B118" s="18"/>
      <c r="C118" s="8" t="str">
        <f>IFERROR(VLOOKUP(Table35686[[#This Row],[IDDestino]],[1]Proveedores!B:X,23,0),"")</f>
        <v/>
      </c>
      <c r="D118" s="9" t="str">
        <f>IFERROR(VLOOKUP(Table35686[[#This Row],[IDDestino]],[1]Proveedores!B:X,16,0),"")</f>
        <v/>
      </c>
      <c r="E118" s="9" t="str">
        <f>IFERROR(VLOOKUP(Table35686[[#This Row],[IDDestino]],[1]Proveedores!B:R,17,0),"")</f>
        <v/>
      </c>
      <c r="F118" s="8" t="str">
        <f>IFERROR(VLOOKUP(Table35686[[#This Row],[IDDestino]],[1]Proveedores!B:X,18,0),"")</f>
        <v/>
      </c>
      <c r="G118" s="10" t="str">
        <f>IFERROR(VLOOKUP(Table35686[[#This Row],[IDDestino]],[1]Proveedores!B:X,19,0),"")</f>
        <v/>
      </c>
      <c r="H118" s="10" t="str">
        <f>IFERROR(VLOOKUP(Table35686[[#This Row],[IDDestino]],[1]Proveedores!B:U,20,0),"")</f>
        <v/>
      </c>
      <c r="I118" s="10" t="str">
        <f>IFERROR(VLOOKUP(Table35686[[#This Row],[IDDestino]],[1]Proveedores!B:V,21,0),"")</f>
        <v/>
      </c>
      <c r="J118" s="17"/>
      <c r="K118" s="10" t="str">
        <f>IFERROR(VLOOKUP(Table35686[[#This Row],[IDDestino]],[1]Proveedores!B:V,4,0),"")</f>
        <v/>
      </c>
      <c r="L118" s="10" t="str">
        <f>IFERROR(VLOOKUP(Table35686[[#This Row],[IDDestino]],[1]Proveedores!B:W,5,0),"")</f>
        <v/>
      </c>
      <c r="M118" s="10" t="str">
        <f>IFERROR(VLOOKUP(Table35686[[#This Row],[IDDestino]],[1]Proveedores!B:W,9,0),"")</f>
        <v/>
      </c>
      <c r="N118" s="10" t="str">
        <f>IFERROR(VLOOKUP(Table35686[[#This Row],[IDDestino]],[1]Proveedores!B:W,11,0),"")</f>
        <v/>
      </c>
      <c r="O118" s="10" t="str">
        <f>IFERROR(VLOOKUP(Table35686[[#This Row],[IDDestino]],[1]Proveedores!B:W,12,0),"")</f>
        <v/>
      </c>
      <c r="P118" s="8" t="str">
        <f>IFERROR(VLOOKUP(Table35686[[#This Row],[IDDestino]],[1]Proveedores!B:W,7,0),"")</f>
        <v/>
      </c>
      <c r="Q118" s="15"/>
      <c r="R118" s="15"/>
      <c r="S118" s="10" t="str">
        <f>IFERROR(VLOOKUP(Table35686[[#This Row],[IDDestino]],[1]Proveedores!B:Y,24,0),"")</f>
        <v/>
      </c>
      <c r="T118" s="16"/>
      <c r="U118" s="10" t="str">
        <f>IFERROR(VLOOKUP(Table35686[[#This Row],[IDDestino]],[1]Proveedores!B:W,22,0),"")</f>
        <v/>
      </c>
      <c r="V118" s="12"/>
      <c r="W118" s="13"/>
      <c r="X118" s="14"/>
      <c r="Y118" s="12"/>
      <c r="Z118" s="16"/>
      <c r="AA118" s="16"/>
      <c r="AB118" s="9" t="str">
        <f>IFERROR(VLOOKUP(Table35686[[#This Row],[IDDestino]],[1]Proveedores!B:O,14,0),"")</f>
        <v/>
      </c>
    </row>
    <row r="119" spans="1:28" x14ac:dyDescent="0.25">
      <c r="A119" s="15"/>
      <c r="B119" s="18"/>
      <c r="C119" s="8" t="str">
        <f>IFERROR(VLOOKUP(Table35686[[#This Row],[IDDestino]],[1]Proveedores!B:X,23,0),"")</f>
        <v/>
      </c>
      <c r="D119" s="9" t="str">
        <f>IFERROR(VLOOKUP(Table35686[[#This Row],[IDDestino]],[1]Proveedores!B:X,16,0),"")</f>
        <v/>
      </c>
      <c r="E119" s="9" t="str">
        <f>IFERROR(VLOOKUP(Table35686[[#This Row],[IDDestino]],[1]Proveedores!B:R,17,0),"")</f>
        <v/>
      </c>
      <c r="F119" s="8" t="str">
        <f>IFERROR(VLOOKUP(Table35686[[#This Row],[IDDestino]],[1]Proveedores!B:X,18,0),"")</f>
        <v/>
      </c>
      <c r="G119" s="10" t="str">
        <f>IFERROR(VLOOKUP(Table35686[[#This Row],[IDDestino]],[1]Proveedores!B:X,19,0),"")</f>
        <v/>
      </c>
      <c r="H119" s="10" t="str">
        <f>IFERROR(VLOOKUP(Table35686[[#This Row],[IDDestino]],[1]Proveedores!B:U,20,0),"")</f>
        <v/>
      </c>
      <c r="I119" s="10" t="str">
        <f>IFERROR(VLOOKUP(Table35686[[#This Row],[IDDestino]],[1]Proveedores!B:V,21,0),"")</f>
        <v/>
      </c>
      <c r="J119" s="17"/>
      <c r="K119" s="10" t="str">
        <f>IFERROR(VLOOKUP(Table35686[[#This Row],[IDDestino]],[1]Proveedores!B:V,4,0),"")</f>
        <v/>
      </c>
      <c r="L119" s="10" t="str">
        <f>IFERROR(VLOOKUP(Table35686[[#This Row],[IDDestino]],[1]Proveedores!B:W,5,0),"")</f>
        <v/>
      </c>
      <c r="M119" s="10" t="str">
        <f>IFERROR(VLOOKUP(Table35686[[#This Row],[IDDestino]],[1]Proveedores!B:W,9,0),"")</f>
        <v/>
      </c>
      <c r="N119" s="10" t="str">
        <f>IFERROR(VLOOKUP(Table35686[[#This Row],[IDDestino]],[1]Proveedores!B:W,11,0),"")</f>
        <v/>
      </c>
      <c r="O119" s="10" t="str">
        <f>IFERROR(VLOOKUP(Table35686[[#This Row],[IDDestino]],[1]Proveedores!B:W,12,0),"")</f>
        <v/>
      </c>
      <c r="P119" s="8" t="str">
        <f>IFERROR(VLOOKUP(Table35686[[#This Row],[IDDestino]],[1]Proveedores!B:W,7,0),"")</f>
        <v/>
      </c>
      <c r="Q119" s="15"/>
      <c r="R119" s="15"/>
      <c r="S119" s="10" t="str">
        <f>IFERROR(VLOOKUP(Table35686[[#This Row],[IDDestino]],[1]Proveedores!B:Y,24,0),"")</f>
        <v/>
      </c>
      <c r="T119" s="16"/>
      <c r="U119" s="10" t="str">
        <f>IFERROR(VLOOKUP(Table35686[[#This Row],[IDDestino]],[1]Proveedores!B:W,22,0),"")</f>
        <v/>
      </c>
      <c r="V119" s="12"/>
      <c r="W119" s="13"/>
      <c r="X119" s="14"/>
      <c r="Y119" s="12"/>
      <c r="Z119" s="16"/>
      <c r="AA119" s="16"/>
      <c r="AB119" s="9" t="str">
        <f>IFERROR(VLOOKUP(Table35686[[#This Row],[IDDestino]],[1]Proveedores!B:O,14,0),"")</f>
        <v/>
      </c>
    </row>
    <row r="120" spans="1:28" x14ac:dyDescent="0.25">
      <c r="A120" s="15"/>
      <c r="B120" s="18"/>
      <c r="C120" s="8" t="str">
        <f>IFERROR(VLOOKUP(Table35686[[#This Row],[IDDestino]],[1]Proveedores!B:X,23,0),"")</f>
        <v/>
      </c>
      <c r="D120" s="9" t="str">
        <f>IFERROR(VLOOKUP(Table35686[[#This Row],[IDDestino]],[1]Proveedores!B:X,16,0),"")</f>
        <v/>
      </c>
      <c r="E120" s="9" t="str">
        <f>IFERROR(VLOOKUP(Table35686[[#This Row],[IDDestino]],[1]Proveedores!B:R,17,0),"")</f>
        <v/>
      </c>
      <c r="F120" s="8" t="str">
        <f>IFERROR(VLOOKUP(Table35686[[#This Row],[IDDestino]],[1]Proveedores!B:X,18,0),"")</f>
        <v/>
      </c>
      <c r="G120" s="10" t="str">
        <f>IFERROR(VLOOKUP(Table35686[[#This Row],[IDDestino]],[1]Proveedores!B:X,19,0),"")</f>
        <v/>
      </c>
      <c r="H120" s="10" t="str">
        <f>IFERROR(VLOOKUP(Table35686[[#This Row],[IDDestino]],[1]Proveedores!B:U,20,0),"")</f>
        <v/>
      </c>
      <c r="I120" s="10" t="str">
        <f>IFERROR(VLOOKUP(Table35686[[#This Row],[IDDestino]],[1]Proveedores!B:V,21,0),"")</f>
        <v/>
      </c>
      <c r="J120" s="17"/>
      <c r="K120" s="10" t="str">
        <f>IFERROR(VLOOKUP(Table35686[[#This Row],[IDDestino]],[1]Proveedores!B:V,4,0),"")</f>
        <v/>
      </c>
      <c r="L120" s="10" t="str">
        <f>IFERROR(VLOOKUP(Table35686[[#This Row],[IDDestino]],[1]Proveedores!B:W,5,0),"")</f>
        <v/>
      </c>
      <c r="M120" s="10" t="str">
        <f>IFERROR(VLOOKUP(Table35686[[#This Row],[IDDestino]],[1]Proveedores!B:W,9,0),"")</f>
        <v/>
      </c>
      <c r="N120" s="10" t="str">
        <f>IFERROR(VLOOKUP(Table35686[[#This Row],[IDDestino]],[1]Proveedores!B:W,11,0),"")</f>
        <v/>
      </c>
      <c r="O120" s="10" t="str">
        <f>IFERROR(VLOOKUP(Table35686[[#This Row],[IDDestino]],[1]Proveedores!B:W,12,0),"")</f>
        <v/>
      </c>
      <c r="P120" s="8" t="str">
        <f>IFERROR(VLOOKUP(Table35686[[#This Row],[IDDestino]],[1]Proveedores!B:W,7,0),"")</f>
        <v/>
      </c>
      <c r="Q120" s="15"/>
      <c r="R120" s="15"/>
      <c r="S120" s="10" t="str">
        <f>IFERROR(VLOOKUP(Table35686[[#This Row],[IDDestino]],[1]Proveedores!B:Y,24,0),"")</f>
        <v/>
      </c>
      <c r="T120" s="16"/>
      <c r="U120" s="10" t="str">
        <f>IFERROR(VLOOKUP(Table35686[[#This Row],[IDDestino]],[1]Proveedores!B:W,22,0),"")</f>
        <v/>
      </c>
      <c r="V120" s="12"/>
      <c r="W120" s="13"/>
      <c r="X120" s="14"/>
      <c r="Y120" s="12"/>
      <c r="Z120" s="16"/>
      <c r="AA120" s="16"/>
      <c r="AB120" s="9" t="str">
        <f>IFERROR(VLOOKUP(Table35686[[#This Row],[IDDestino]],[1]Proveedores!B:O,14,0),"")</f>
        <v/>
      </c>
    </row>
    <row r="121" spans="1:28" x14ac:dyDescent="0.25">
      <c r="A121" s="15"/>
      <c r="B121" s="18"/>
      <c r="C121" s="8" t="str">
        <f>IFERROR(VLOOKUP(Table35686[[#This Row],[IDDestino]],[1]Proveedores!B:X,23,0),"")</f>
        <v/>
      </c>
      <c r="D121" s="9" t="str">
        <f>IFERROR(VLOOKUP(Table35686[[#This Row],[IDDestino]],[1]Proveedores!B:X,16,0),"")</f>
        <v/>
      </c>
      <c r="E121" s="9" t="str">
        <f>IFERROR(VLOOKUP(Table35686[[#This Row],[IDDestino]],[1]Proveedores!B:R,17,0),"")</f>
        <v/>
      </c>
      <c r="F121" s="8" t="str">
        <f>IFERROR(VLOOKUP(Table35686[[#This Row],[IDDestino]],[1]Proveedores!B:X,18,0),"")</f>
        <v/>
      </c>
      <c r="G121" s="10" t="str">
        <f>IFERROR(VLOOKUP(Table35686[[#This Row],[IDDestino]],[1]Proveedores!B:X,19,0),"")</f>
        <v/>
      </c>
      <c r="H121" s="10" t="str">
        <f>IFERROR(VLOOKUP(Table35686[[#This Row],[IDDestino]],[1]Proveedores!B:U,20,0),"")</f>
        <v/>
      </c>
      <c r="I121" s="10" t="str">
        <f>IFERROR(VLOOKUP(Table35686[[#This Row],[IDDestino]],[1]Proveedores!B:V,21,0),"")</f>
        <v/>
      </c>
      <c r="J121" s="17"/>
      <c r="K121" s="10" t="str">
        <f>IFERROR(VLOOKUP(Table35686[[#This Row],[IDDestino]],[1]Proveedores!B:V,4,0),"")</f>
        <v/>
      </c>
      <c r="L121" s="10" t="str">
        <f>IFERROR(VLOOKUP(Table35686[[#This Row],[IDDestino]],[1]Proveedores!B:W,5,0),"")</f>
        <v/>
      </c>
      <c r="M121" s="10" t="str">
        <f>IFERROR(VLOOKUP(Table35686[[#This Row],[IDDestino]],[1]Proveedores!B:W,9,0),"")</f>
        <v/>
      </c>
      <c r="N121" s="10" t="str">
        <f>IFERROR(VLOOKUP(Table35686[[#This Row],[IDDestino]],[1]Proveedores!B:W,11,0),"")</f>
        <v/>
      </c>
      <c r="O121" s="10" t="str">
        <f>IFERROR(VLOOKUP(Table35686[[#This Row],[IDDestino]],[1]Proveedores!B:W,12,0),"")</f>
        <v/>
      </c>
      <c r="P121" s="8" t="str">
        <f>IFERROR(VLOOKUP(Table35686[[#This Row],[IDDestino]],[1]Proveedores!B:W,7,0),"")</f>
        <v/>
      </c>
      <c r="Q121" s="15"/>
      <c r="R121" s="15"/>
      <c r="S121" s="10" t="str">
        <f>IFERROR(VLOOKUP(Table35686[[#This Row],[IDDestino]],[1]Proveedores!B:Y,24,0),"")</f>
        <v/>
      </c>
      <c r="T121" s="16"/>
      <c r="U121" s="10" t="str">
        <f>IFERROR(VLOOKUP(Table35686[[#This Row],[IDDestino]],[1]Proveedores!B:W,22,0),"")</f>
        <v/>
      </c>
      <c r="V121" s="12"/>
      <c r="W121" s="13"/>
      <c r="X121" s="14"/>
      <c r="Y121" s="12"/>
      <c r="Z121" s="16"/>
      <c r="AA121" s="16"/>
      <c r="AB121" s="9" t="str">
        <f>IFERROR(VLOOKUP(Table35686[[#This Row],[IDDestino]],[1]Proveedores!B:O,14,0),"")</f>
        <v/>
      </c>
    </row>
    <row r="122" spans="1:28" x14ac:dyDescent="0.25">
      <c r="A122" s="15"/>
      <c r="B122" s="18"/>
      <c r="C122" s="8" t="str">
        <f>IFERROR(VLOOKUP(Table35686[[#This Row],[IDDestino]],[1]Proveedores!B:X,23,0),"")</f>
        <v/>
      </c>
      <c r="D122" s="9" t="str">
        <f>IFERROR(VLOOKUP(Table35686[[#This Row],[IDDestino]],[1]Proveedores!B:X,16,0),"")</f>
        <v/>
      </c>
      <c r="E122" s="9" t="str">
        <f>IFERROR(VLOOKUP(Table35686[[#This Row],[IDDestino]],[1]Proveedores!B:R,17,0),"")</f>
        <v/>
      </c>
      <c r="F122" s="8" t="str">
        <f>IFERROR(VLOOKUP(Table35686[[#This Row],[IDDestino]],[1]Proveedores!B:X,18,0),"")</f>
        <v/>
      </c>
      <c r="G122" s="10" t="str">
        <f>IFERROR(VLOOKUP(Table35686[[#This Row],[IDDestino]],[1]Proveedores!B:X,19,0),"")</f>
        <v/>
      </c>
      <c r="H122" s="10" t="str">
        <f>IFERROR(VLOOKUP(Table35686[[#This Row],[IDDestino]],[1]Proveedores!B:U,20,0),"")</f>
        <v/>
      </c>
      <c r="I122" s="10" t="str">
        <f>IFERROR(VLOOKUP(Table35686[[#This Row],[IDDestino]],[1]Proveedores!B:V,21,0),"")</f>
        <v/>
      </c>
      <c r="J122" s="17"/>
      <c r="K122" s="10" t="str">
        <f>IFERROR(VLOOKUP(Table35686[[#This Row],[IDDestino]],[1]Proveedores!B:V,4,0),"")</f>
        <v/>
      </c>
      <c r="L122" s="10" t="str">
        <f>IFERROR(VLOOKUP(Table35686[[#This Row],[IDDestino]],[1]Proveedores!B:W,5,0),"")</f>
        <v/>
      </c>
      <c r="M122" s="10" t="str">
        <f>IFERROR(VLOOKUP(Table35686[[#This Row],[IDDestino]],[1]Proveedores!B:W,9,0),"")</f>
        <v/>
      </c>
      <c r="N122" s="10" t="str">
        <f>IFERROR(VLOOKUP(Table35686[[#This Row],[IDDestino]],[1]Proveedores!B:W,11,0),"")</f>
        <v/>
      </c>
      <c r="O122" s="10" t="str">
        <f>IFERROR(VLOOKUP(Table35686[[#This Row],[IDDestino]],[1]Proveedores!B:W,12,0),"")</f>
        <v/>
      </c>
      <c r="P122" s="8" t="str">
        <f>IFERROR(VLOOKUP(Table35686[[#This Row],[IDDestino]],[1]Proveedores!B:W,7,0),"")</f>
        <v/>
      </c>
      <c r="Q122" s="15"/>
      <c r="R122" s="15"/>
      <c r="S122" s="10" t="str">
        <f>IFERROR(VLOOKUP(Table35686[[#This Row],[IDDestino]],[1]Proveedores!B:Y,24,0),"")</f>
        <v/>
      </c>
      <c r="T122" s="16"/>
      <c r="U122" s="10" t="str">
        <f>IFERROR(VLOOKUP(Table35686[[#This Row],[IDDestino]],[1]Proveedores!B:W,22,0),"")</f>
        <v/>
      </c>
      <c r="V122" s="12"/>
      <c r="W122" s="13"/>
      <c r="X122" s="14"/>
      <c r="Y122" s="12"/>
      <c r="Z122" s="16"/>
      <c r="AA122" s="16"/>
      <c r="AB122" s="9" t="str">
        <f>IFERROR(VLOOKUP(Table35686[[#This Row],[IDDestino]],[1]Proveedores!B:O,14,0),"")</f>
        <v/>
      </c>
    </row>
    <row r="123" spans="1:28" x14ac:dyDescent="0.25">
      <c r="A123" s="15"/>
      <c r="B123" s="18"/>
      <c r="C123" s="8" t="str">
        <f>IFERROR(VLOOKUP(Table35686[[#This Row],[IDDestino]],[1]Proveedores!B:X,23,0),"")</f>
        <v/>
      </c>
      <c r="D123" s="9" t="str">
        <f>IFERROR(VLOOKUP(Table35686[[#This Row],[IDDestino]],[1]Proveedores!B:X,16,0),"")</f>
        <v/>
      </c>
      <c r="E123" s="9" t="str">
        <f>IFERROR(VLOOKUP(Table35686[[#This Row],[IDDestino]],[1]Proveedores!B:R,17,0),"")</f>
        <v/>
      </c>
      <c r="F123" s="8" t="str">
        <f>IFERROR(VLOOKUP(Table35686[[#This Row],[IDDestino]],[1]Proveedores!B:X,18,0),"")</f>
        <v/>
      </c>
      <c r="G123" s="10" t="str">
        <f>IFERROR(VLOOKUP(Table35686[[#This Row],[IDDestino]],[1]Proveedores!B:X,19,0),"")</f>
        <v/>
      </c>
      <c r="H123" s="10" t="str">
        <f>IFERROR(VLOOKUP(Table35686[[#This Row],[IDDestino]],[1]Proveedores!B:U,20,0),"")</f>
        <v/>
      </c>
      <c r="I123" s="10" t="str">
        <f>IFERROR(VLOOKUP(Table35686[[#This Row],[IDDestino]],[1]Proveedores!B:V,21,0),"")</f>
        <v/>
      </c>
      <c r="J123" s="17"/>
      <c r="K123" s="10" t="str">
        <f>IFERROR(VLOOKUP(Table35686[[#This Row],[IDDestino]],[1]Proveedores!B:V,4,0),"")</f>
        <v/>
      </c>
      <c r="L123" s="10" t="str">
        <f>IFERROR(VLOOKUP(Table35686[[#This Row],[IDDestino]],[1]Proveedores!B:W,5,0),"")</f>
        <v/>
      </c>
      <c r="M123" s="10" t="str">
        <f>IFERROR(VLOOKUP(Table35686[[#This Row],[IDDestino]],[1]Proveedores!B:W,9,0),"")</f>
        <v/>
      </c>
      <c r="N123" s="10" t="str">
        <f>IFERROR(VLOOKUP(Table35686[[#This Row],[IDDestino]],[1]Proveedores!B:W,11,0),"")</f>
        <v/>
      </c>
      <c r="O123" s="10" t="str">
        <f>IFERROR(VLOOKUP(Table35686[[#This Row],[IDDestino]],[1]Proveedores!B:W,12,0),"")</f>
        <v/>
      </c>
      <c r="P123" s="8" t="str">
        <f>IFERROR(VLOOKUP(Table35686[[#This Row],[IDDestino]],[1]Proveedores!B:W,7,0),"")</f>
        <v/>
      </c>
      <c r="Q123" s="15"/>
      <c r="R123" s="15"/>
      <c r="S123" s="10" t="str">
        <f>IFERROR(VLOOKUP(Table35686[[#This Row],[IDDestino]],[1]Proveedores!B:Y,24,0),"")</f>
        <v/>
      </c>
      <c r="T123" s="16"/>
      <c r="U123" s="10" t="str">
        <f>IFERROR(VLOOKUP(Table35686[[#This Row],[IDDestino]],[1]Proveedores!B:W,22,0),"")</f>
        <v/>
      </c>
      <c r="V123" s="12"/>
      <c r="W123" s="13"/>
      <c r="X123" s="14"/>
      <c r="Y123" s="12"/>
      <c r="Z123" s="16"/>
      <c r="AA123" s="16"/>
      <c r="AB123" s="9" t="str">
        <f>IFERROR(VLOOKUP(Table35686[[#This Row],[IDDestino]],[1]Proveedores!B:O,14,0),"")</f>
        <v/>
      </c>
    </row>
    <row r="124" spans="1:28" x14ac:dyDescent="0.25">
      <c r="A124" s="15"/>
      <c r="B124" s="18"/>
      <c r="C124" s="8" t="str">
        <f>IFERROR(VLOOKUP(Table35686[[#This Row],[IDDestino]],[1]Proveedores!B:X,23,0),"")</f>
        <v/>
      </c>
      <c r="D124" s="9" t="str">
        <f>IFERROR(VLOOKUP(Table35686[[#This Row],[IDDestino]],[1]Proveedores!B:X,16,0),"")</f>
        <v/>
      </c>
      <c r="E124" s="9" t="str">
        <f>IFERROR(VLOOKUP(Table35686[[#This Row],[IDDestino]],[1]Proveedores!B:R,17,0),"")</f>
        <v/>
      </c>
      <c r="F124" s="8" t="str">
        <f>IFERROR(VLOOKUP(Table35686[[#This Row],[IDDestino]],[1]Proveedores!B:X,18,0),"")</f>
        <v/>
      </c>
      <c r="G124" s="10" t="str">
        <f>IFERROR(VLOOKUP(Table35686[[#This Row],[IDDestino]],[1]Proveedores!B:X,19,0),"")</f>
        <v/>
      </c>
      <c r="H124" s="10" t="str">
        <f>IFERROR(VLOOKUP(Table35686[[#This Row],[IDDestino]],[1]Proveedores!B:U,20,0),"")</f>
        <v/>
      </c>
      <c r="I124" s="10" t="str">
        <f>IFERROR(VLOOKUP(Table35686[[#This Row],[IDDestino]],[1]Proveedores!B:V,21,0),"")</f>
        <v/>
      </c>
      <c r="J124" s="17"/>
      <c r="K124" s="10" t="str">
        <f>IFERROR(VLOOKUP(Table35686[[#This Row],[IDDestino]],[1]Proveedores!B:V,4,0),"")</f>
        <v/>
      </c>
      <c r="L124" s="10" t="str">
        <f>IFERROR(VLOOKUP(Table35686[[#This Row],[IDDestino]],[1]Proveedores!B:W,5,0),"")</f>
        <v/>
      </c>
      <c r="M124" s="10" t="str">
        <f>IFERROR(VLOOKUP(Table35686[[#This Row],[IDDestino]],[1]Proveedores!B:W,9,0),"")</f>
        <v/>
      </c>
      <c r="N124" s="10" t="str">
        <f>IFERROR(VLOOKUP(Table35686[[#This Row],[IDDestino]],[1]Proveedores!B:W,11,0),"")</f>
        <v/>
      </c>
      <c r="O124" s="10" t="str">
        <f>IFERROR(VLOOKUP(Table35686[[#This Row],[IDDestino]],[1]Proveedores!B:W,12,0),"")</f>
        <v/>
      </c>
      <c r="P124" s="8" t="str">
        <f>IFERROR(VLOOKUP(Table35686[[#This Row],[IDDestino]],[1]Proveedores!B:W,7,0),"")</f>
        <v/>
      </c>
      <c r="Q124" s="15"/>
      <c r="R124" s="15"/>
      <c r="S124" s="10" t="str">
        <f>IFERROR(VLOOKUP(Table35686[[#This Row],[IDDestino]],[1]Proveedores!B:Y,24,0),"")</f>
        <v/>
      </c>
      <c r="T124" s="16"/>
      <c r="U124" s="10" t="str">
        <f>IFERROR(VLOOKUP(Table35686[[#This Row],[IDDestino]],[1]Proveedores!B:W,22,0),"")</f>
        <v/>
      </c>
      <c r="V124" s="12"/>
      <c r="W124" s="13"/>
      <c r="X124" s="14"/>
      <c r="Y124" s="12"/>
      <c r="Z124" s="16"/>
      <c r="AA124" s="16"/>
      <c r="AB124" s="9" t="str">
        <f>IFERROR(VLOOKUP(Table35686[[#This Row],[IDDestino]],[1]Proveedores!B:O,14,0),"")</f>
        <v/>
      </c>
    </row>
    <row r="125" spans="1:28" x14ac:dyDescent="0.25">
      <c r="A125" s="15"/>
      <c r="B125" s="18"/>
      <c r="C125" s="8" t="str">
        <f>IFERROR(VLOOKUP(Table35686[[#This Row],[IDDestino]],[1]Proveedores!B:X,23,0),"")</f>
        <v/>
      </c>
      <c r="D125" s="9" t="str">
        <f>IFERROR(VLOOKUP(Table35686[[#This Row],[IDDestino]],[1]Proveedores!B:X,16,0),"")</f>
        <v/>
      </c>
      <c r="E125" s="9" t="str">
        <f>IFERROR(VLOOKUP(Table35686[[#This Row],[IDDestino]],[1]Proveedores!B:R,17,0),"")</f>
        <v/>
      </c>
      <c r="F125" s="8" t="str">
        <f>IFERROR(VLOOKUP(Table35686[[#This Row],[IDDestino]],[1]Proveedores!B:X,18,0),"")</f>
        <v/>
      </c>
      <c r="G125" s="10" t="str">
        <f>IFERROR(VLOOKUP(Table35686[[#This Row],[IDDestino]],[1]Proveedores!B:X,19,0),"")</f>
        <v/>
      </c>
      <c r="H125" s="10" t="str">
        <f>IFERROR(VLOOKUP(Table35686[[#This Row],[IDDestino]],[1]Proveedores!B:U,20,0),"")</f>
        <v/>
      </c>
      <c r="I125" s="10" t="str">
        <f>IFERROR(VLOOKUP(Table35686[[#This Row],[IDDestino]],[1]Proveedores!B:V,21,0),"")</f>
        <v/>
      </c>
      <c r="J125" s="17"/>
      <c r="K125" s="10" t="str">
        <f>IFERROR(VLOOKUP(Table35686[[#This Row],[IDDestino]],[1]Proveedores!B:V,4,0),"")</f>
        <v/>
      </c>
      <c r="L125" s="10" t="str">
        <f>IFERROR(VLOOKUP(Table35686[[#This Row],[IDDestino]],[1]Proveedores!B:W,5,0),"")</f>
        <v/>
      </c>
      <c r="M125" s="10" t="str">
        <f>IFERROR(VLOOKUP(Table35686[[#This Row],[IDDestino]],[1]Proveedores!B:W,9,0),"")</f>
        <v/>
      </c>
      <c r="N125" s="10" t="str">
        <f>IFERROR(VLOOKUP(Table35686[[#This Row],[IDDestino]],[1]Proveedores!B:W,11,0),"")</f>
        <v/>
      </c>
      <c r="O125" s="10" t="str">
        <f>IFERROR(VLOOKUP(Table35686[[#This Row],[IDDestino]],[1]Proveedores!B:W,12,0),"")</f>
        <v/>
      </c>
      <c r="P125" s="8" t="str">
        <f>IFERROR(VLOOKUP(Table35686[[#This Row],[IDDestino]],[1]Proveedores!B:W,7,0),"")</f>
        <v/>
      </c>
      <c r="Q125" s="15"/>
      <c r="R125" s="15"/>
      <c r="S125" s="10" t="str">
        <f>IFERROR(VLOOKUP(Table35686[[#This Row],[IDDestino]],[1]Proveedores!B:Y,24,0),"")</f>
        <v/>
      </c>
      <c r="T125" s="16"/>
      <c r="U125" s="10" t="str">
        <f>IFERROR(VLOOKUP(Table35686[[#This Row],[IDDestino]],[1]Proveedores!B:W,22,0),"")</f>
        <v/>
      </c>
      <c r="V125" s="12"/>
      <c r="W125" s="13"/>
      <c r="X125" s="14"/>
      <c r="Y125" s="12"/>
      <c r="Z125" s="16"/>
      <c r="AA125" s="16"/>
      <c r="AB125" s="9" t="str">
        <f>IFERROR(VLOOKUP(Table35686[[#This Row],[IDDestino]],[1]Proveedores!B:O,14,0),"")</f>
        <v/>
      </c>
    </row>
    <row r="126" spans="1:28" x14ac:dyDescent="0.25">
      <c r="A126" s="15"/>
      <c r="B126" s="18"/>
      <c r="C126" s="8" t="str">
        <f>IFERROR(VLOOKUP(Table35686[[#This Row],[IDDestino]],[1]Proveedores!B:X,23,0),"")</f>
        <v/>
      </c>
      <c r="D126" s="9" t="str">
        <f>IFERROR(VLOOKUP(Table35686[[#This Row],[IDDestino]],[1]Proveedores!B:X,16,0),"")</f>
        <v/>
      </c>
      <c r="E126" s="9" t="str">
        <f>IFERROR(VLOOKUP(Table35686[[#This Row],[IDDestino]],[1]Proveedores!B:R,17,0),"")</f>
        <v/>
      </c>
      <c r="F126" s="8" t="str">
        <f>IFERROR(VLOOKUP(Table35686[[#This Row],[IDDestino]],[1]Proveedores!B:X,18,0),"")</f>
        <v/>
      </c>
      <c r="G126" s="10" t="str">
        <f>IFERROR(VLOOKUP(Table35686[[#This Row],[IDDestino]],[1]Proveedores!B:X,19,0),"")</f>
        <v/>
      </c>
      <c r="H126" s="10" t="str">
        <f>IFERROR(VLOOKUP(Table35686[[#This Row],[IDDestino]],[1]Proveedores!B:U,20,0),"")</f>
        <v/>
      </c>
      <c r="I126" s="10" t="str">
        <f>IFERROR(VLOOKUP(Table35686[[#This Row],[IDDestino]],[1]Proveedores!B:V,21,0),"")</f>
        <v/>
      </c>
      <c r="J126" s="17"/>
      <c r="K126" s="10" t="str">
        <f>IFERROR(VLOOKUP(Table35686[[#This Row],[IDDestino]],[1]Proveedores!B:V,4,0),"")</f>
        <v/>
      </c>
      <c r="L126" s="10" t="str">
        <f>IFERROR(VLOOKUP(Table35686[[#This Row],[IDDestino]],[1]Proveedores!B:W,5,0),"")</f>
        <v/>
      </c>
      <c r="M126" s="10" t="str">
        <f>IFERROR(VLOOKUP(Table35686[[#This Row],[IDDestino]],[1]Proveedores!B:W,9,0),"")</f>
        <v/>
      </c>
      <c r="N126" s="10" t="str">
        <f>IFERROR(VLOOKUP(Table35686[[#This Row],[IDDestino]],[1]Proveedores!B:W,11,0),"")</f>
        <v/>
      </c>
      <c r="O126" s="10" t="str">
        <f>IFERROR(VLOOKUP(Table35686[[#This Row],[IDDestino]],[1]Proveedores!B:W,12,0),"")</f>
        <v/>
      </c>
      <c r="P126" s="8" t="str">
        <f>IFERROR(VLOOKUP(Table35686[[#This Row],[IDDestino]],[1]Proveedores!B:W,7,0),"")</f>
        <v/>
      </c>
      <c r="Q126" s="15"/>
      <c r="R126" s="15"/>
      <c r="S126" s="10" t="str">
        <f>IFERROR(VLOOKUP(Table35686[[#This Row],[IDDestino]],[1]Proveedores!B:Y,24,0),"")</f>
        <v/>
      </c>
      <c r="T126" s="16"/>
      <c r="U126" s="10" t="str">
        <f>IFERROR(VLOOKUP(Table35686[[#This Row],[IDDestino]],[1]Proveedores!B:W,22,0),"")</f>
        <v/>
      </c>
      <c r="V126" s="12"/>
      <c r="W126" s="13"/>
      <c r="X126" s="14"/>
      <c r="Y126" s="12"/>
      <c r="Z126" s="16"/>
      <c r="AA126" s="16"/>
      <c r="AB126" s="9" t="str">
        <f>IFERROR(VLOOKUP(Table35686[[#This Row],[IDDestino]],[1]Proveedores!B:O,14,0),"")</f>
        <v/>
      </c>
    </row>
    <row r="127" spans="1:28" x14ac:dyDescent="0.25">
      <c r="A127" s="15"/>
      <c r="B127" s="18"/>
      <c r="C127" s="8" t="str">
        <f>IFERROR(VLOOKUP(Table35686[[#This Row],[IDDestino]],[1]Proveedores!B:X,23,0),"")</f>
        <v/>
      </c>
      <c r="D127" s="9" t="str">
        <f>IFERROR(VLOOKUP(Table35686[[#This Row],[IDDestino]],[1]Proveedores!B:X,16,0),"")</f>
        <v/>
      </c>
      <c r="E127" s="9" t="str">
        <f>IFERROR(VLOOKUP(Table35686[[#This Row],[IDDestino]],[1]Proveedores!B:R,17,0),"")</f>
        <v/>
      </c>
      <c r="F127" s="8" t="str">
        <f>IFERROR(VLOOKUP(Table35686[[#This Row],[IDDestino]],[1]Proveedores!B:X,18,0),"")</f>
        <v/>
      </c>
      <c r="G127" s="10" t="str">
        <f>IFERROR(VLOOKUP(Table35686[[#This Row],[IDDestino]],[1]Proveedores!B:X,19,0),"")</f>
        <v/>
      </c>
      <c r="H127" s="10" t="str">
        <f>IFERROR(VLOOKUP(Table35686[[#This Row],[IDDestino]],[1]Proveedores!B:U,20,0),"")</f>
        <v/>
      </c>
      <c r="I127" s="10" t="str">
        <f>IFERROR(VLOOKUP(Table35686[[#This Row],[IDDestino]],[1]Proveedores!B:V,21,0),"")</f>
        <v/>
      </c>
      <c r="J127" s="17"/>
      <c r="K127" s="10" t="str">
        <f>IFERROR(VLOOKUP(Table35686[[#This Row],[IDDestino]],[1]Proveedores!B:V,4,0),"")</f>
        <v/>
      </c>
      <c r="L127" s="10" t="str">
        <f>IFERROR(VLOOKUP(Table35686[[#This Row],[IDDestino]],[1]Proveedores!B:W,5,0),"")</f>
        <v/>
      </c>
      <c r="M127" s="10" t="str">
        <f>IFERROR(VLOOKUP(Table35686[[#This Row],[IDDestino]],[1]Proveedores!B:W,9,0),"")</f>
        <v/>
      </c>
      <c r="N127" s="10" t="str">
        <f>IFERROR(VLOOKUP(Table35686[[#This Row],[IDDestino]],[1]Proveedores!B:W,11,0),"")</f>
        <v/>
      </c>
      <c r="O127" s="10" t="str">
        <f>IFERROR(VLOOKUP(Table35686[[#This Row],[IDDestino]],[1]Proveedores!B:W,12,0),"")</f>
        <v/>
      </c>
      <c r="P127" s="8" t="str">
        <f>IFERROR(VLOOKUP(Table35686[[#This Row],[IDDestino]],[1]Proveedores!B:W,7,0),"")</f>
        <v/>
      </c>
      <c r="Q127" s="15"/>
      <c r="R127" s="15"/>
      <c r="S127" s="10" t="str">
        <f>IFERROR(VLOOKUP(Table35686[[#This Row],[IDDestino]],[1]Proveedores!B:Y,24,0),"")</f>
        <v/>
      </c>
      <c r="T127" s="16"/>
      <c r="U127" s="10" t="str">
        <f>IFERROR(VLOOKUP(Table35686[[#This Row],[IDDestino]],[1]Proveedores!B:W,22,0),"")</f>
        <v/>
      </c>
      <c r="V127" s="12"/>
      <c r="W127" s="13"/>
      <c r="X127" s="14"/>
      <c r="Y127" s="12"/>
      <c r="Z127" s="16"/>
      <c r="AA127" s="16"/>
      <c r="AB127" s="9" t="str">
        <f>IFERROR(VLOOKUP(Table35686[[#This Row],[IDDestino]],[1]Proveedores!B:O,14,0),"")</f>
        <v/>
      </c>
    </row>
    <row r="128" spans="1:28" x14ac:dyDescent="0.25">
      <c r="A128" s="15"/>
      <c r="B128" s="18"/>
      <c r="C128" s="8" t="str">
        <f>IFERROR(VLOOKUP(Table35686[[#This Row],[IDDestino]],[1]Proveedores!B:X,23,0),"")</f>
        <v/>
      </c>
      <c r="D128" s="9" t="str">
        <f>IFERROR(VLOOKUP(Table35686[[#This Row],[IDDestino]],[1]Proveedores!B:X,16,0),"")</f>
        <v/>
      </c>
      <c r="E128" s="9" t="str">
        <f>IFERROR(VLOOKUP(Table35686[[#This Row],[IDDestino]],[1]Proveedores!B:R,17,0),"")</f>
        <v/>
      </c>
      <c r="F128" s="8" t="str">
        <f>IFERROR(VLOOKUP(Table35686[[#This Row],[IDDestino]],[1]Proveedores!B:X,18,0),"")</f>
        <v/>
      </c>
      <c r="G128" s="10" t="str">
        <f>IFERROR(VLOOKUP(Table35686[[#This Row],[IDDestino]],[1]Proveedores!B:X,19,0),"")</f>
        <v/>
      </c>
      <c r="H128" s="10" t="str">
        <f>IFERROR(VLOOKUP(Table35686[[#This Row],[IDDestino]],[1]Proveedores!B:U,20,0),"")</f>
        <v/>
      </c>
      <c r="I128" s="10" t="str">
        <f>IFERROR(VLOOKUP(Table35686[[#This Row],[IDDestino]],[1]Proveedores!B:V,21,0),"")</f>
        <v/>
      </c>
      <c r="J128" s="17"/>
      <c r="K128" s="10" t="str">
        <f>IFERROR(VLOOKUP(Table35686[[#This Row],[IDDestino]],[1]Proveedores!B:V,4,0),"")</f>
        <v/>
      </c>
      <c r="L128" s="10" t="str">
        <f>IFERROR(VLOOKUP(Table35686[[#This Row],[IDDestino]],[1]Proveedores!B:W,5,0),"")</f>
        <v/>
      </c>
      <c r="M128" s="10" t="str">
        <f>IFERROR(VLOOKUP(Table35686[[#This Row],[IDDestino]],[1]Proveedores!B:W,9,0),"")</f>
        <v/>
      </c>
      <c r="N128" s="10" t="str">
        <f>IFERROR(VLOOKUP(Table35686[[#This Row],[IDDestino]],[1]Proveedores!B:W,11,0),"")</f>
        <v/>
      </c>
      <c r="O128" s="10" t="str">
        <f>IFERROR(VLOOKUP(Table35686[[#This Row],[IDDestino]],[1]Proveedores!B:W,12,0),"")</f>
        <v/>
      </c>
      <c r="P128" s="8" t="str">
        <f>IFERROR(VLOOKUP(Table35686[[#This Row],[IDDestino]],[1]Proveedores!B:W,7,0),"")</f>
        <v/>
      </c>
      <c r="Q128" s="15"/>
      <c r="R128" s="15"/>
      <c r="S128" s="10" t="str">
        <f>IFERROR(VLOOKUP(Table35686[[#This Row],[IDDestino]],[1]Proveedores!B:Y,24,0),"")</f>
        <v/>
      </c>
      <c r="T128" s="16"/>
      <c r="U128" s="10" t="str">
        <f>IFERROR(VLOOKUP(Table35686[[#This Row],[IDDestino]],[1]Proveedores!B:W,22,0),"")</f>
        <v/>
      </c>
      <c r="V128" s="12"/>
      <c r="W128" s="13"/>
      <c r="X128" s="14"/>
      <c r="Y128" s="12"/>
      <c r="Z128" s="16"/>
      <c r="AA128" s="16"/>
      <c r="AB128" s="9" t="str">
        <f>IFERROR(VLOOKUP(Table35686[[#This Row],[IDDestino]],[1]Proveedores!B:O,14,0),"")</f>
        <v/>
      </c>
    </row>
    <row r="129" spans="1:28" x14ac:dyDescent="0.25">
      <c r="A129" s="15"/>
      <c r="B129" s="18"/>
      <c r="C129" s="8" t="str">
        <f>IFERROR(VLOOKUP(Table35686[[#This Row],[IDDestino]],[1]Proveedores!B:X,23,0),"")</f>
        <v/>
      </c>
      <c r="D129" s="9" t="str">
        <f>IFERROR(VLOOKUP(Table35686[[#This Row],[IDDestino]],[1]Proveedores!B:X,16,0),"")</f>
        <v/>
      </c>
      <c r="E129" s="9" t="str">
        <f>IFERROR(VLOOKUP(Table35686[[#This Row],[IDDestino]],[1]Proveedores!B:R,17,0),"")</f>
        <v/>
      </c>
      <c r="F129" s="8" t="str">
        <f>IFERROR(VLOOKUP(Table35686[[#This Row],[IDDestino]],[1]Proveedores!B:X,18,0),"")</f>
        <v/>
      </c>
      <c r="G129" s="10" t="str">
        <f>IFERROR(VLOOKUP(Table35686[[#This Row],[IDDestino]],[1]Proveedores!B:X,19,0),"")</f>
        <v/>
      </c>
      <c r="H129" s="10" t="str">
        <f>IFERROR(VLOOKUP(Table35686[[#This Row],[IDDestino]],[1]Proveedores!B:U,20,0),"")</f>
        <v/>
      </c>
      <c r="I129" s="10" t="str">
        <f>IFERROR(VLOOKUP(Table35686[[#This Row],[IDDestino]],[1]Proveedores!B:V,21,0),"")</f>
        <v/>
      </c>
      <c r="J129" s="17"/>
      <c r="K129" s="10" t="str">
        <f>IFERROR(VLOOKUP(Table35686[[#This Row],[IDDestino]],[1]Proveedores!B:V,4,0),"")</f>
        <v/>
      </c>
      <c r="L129" s="10" t="str">
        <f>IFERROR(VLOOKUP(Table35686[[#This Row],[IDDestino]],[1]Proveedores!B:W,5,0),"")</f>
        <v/>
      </c>
      <c r="M129" s="10" t="str">
        <f>IFERROR(VLOOKUP(Table35686[[#This Row],[IDDestino]],[1]Proveedores!B:W,9,0),"")</f>
        <v/>
      </c>
      <c r="N129" s="10" t="str">
        <f>IFERROR(VLOOKUP(Table35686[[#This Row],[IDDestino]],[1]Proveedores!B:W,11,0),"")</f>
        <v/>
      </c>
      <c r="O129" s="10" t="str">
        <f>IFERROR(VLOOKUP(Table35686[[#This Row],[IDDestino]],[1]Proveedores!B:W,12,0),"")</f>
        <v/>
      </c>
      <c r="P129" s="8" t="str">
        <f>IFERROR(VLOOKUP(Table35686[[#This Row],[IDDestino]],[1]Proveedores!B:W,7,0),"")</f>
        <v/>
      </c>
      <c r="Q129" s="15"/>
      <c r="R129" s="15"/>
      <c r="S129" s="10" t="str">
        <f>IFERROR(VLOOKUP(Table35686[[#This Row],[IDDestino]],[1]Proveedores!B:Y,24,0),"")</f>
        <v/>
      </c>
      <c r="T129" s="16"/>
      <c r="U129" s="10" t="str">
        <f>IFERROR(VLOOKUP(Table35686[[#This Row],[IDDestino]],[1]Proveedores!B:W,22,0),"")</f>
        <v/>
      </c>
      <c r="V129" s="12"/>
      <c r="W129" s="13"/>
      <c r="X129" s="14"/>
      <c r="Y129" s="12"/>
      <c r="Z129" s="16"/>
      <c r="AA129" s="16"/>
      <c r="AB129" s="9" t="str">
        <f>IFERROR(VLOOKUP(Table35686[[#This Row],[IDDestino]],[1]Proveedores!B:O,14,0),"")</f>
        <v/>
      </c>
    </row>
    <row r="130" spans="1:28" x14ac:dyDescent="0.25">
      <c r="A130" s="15"/>
      <c r="B130" s="18"/>
      <c r="C130" s="8" t="str">
        <f>IFERROR(VLOOKUP(Table35686[[#This Row],[IDDestino]],[1]Proveedores!B:X,23,0),"")</f>
        <v/>
      </c>
      <c r="D130" s="9" t="str">
        <f>IFERROR(VLOOKUP(Table35686[[#This Row],[IDDestino]],[1]Proveedores!B:X,16,0),"")</f>
        <v/>
      </c>
      <c r="E130" s="9" t="str">
        <f>IFERROR(VLOOKUP(Table35686[[#This Row],[IDDestino]],[1]Proveedores!B:R,17,0),"")</f>
        <v/>
      </c>
      <c r="F130" s="8" t="str">
        <f>IFERROR(VLOOKUP(Table35686[[#This Row],[IDDestino]],[1]Proveedores!B:X,18,0),"")</f>
        <v/>
      </c>
      <c r="G130" s="10" t="str">
        <f>IFERROR(VLOOKUP(Table35686[[#This Row],[IDDestino]],[1]Proveedores!B:X,19,0),"")</f>
        <v/>
      </c>
      <c r="H130" s="10" t="str">
        <f>IFERROR(VLOOKUP(Table35686[[#This Row],[IDDestino]],[1]Proveedores!B:U,20,0),"")</f>
        <v/>
      </c>
      <c r="I130" s="10" t="str">
        <f>IFERROR(VLOOKUP(Table35686[[#This Row],[IDDestino]],[1]Proveedores!B:V,21,0),"")</f>
        <v/>
      </c>
      <c r="J130" s="17"/>
      <c r="K130" s="10" t="str">
        <f>IFERROR(VLOOKUP(Table35686[[#This Row],[IDDestino]],[1]Proveedores!B:V,4,0),"")</f>
        <v/>
      </c>
      <c r="L130" s="10" t="str">
        <f>IFERROR(VLOOKUP(Table35686[[#This Row],[IDDestino]],[1]Proveedores!B:W,5,0),"")</f>
        <v/>
      </c>
      <c r="M130" s="10" t="str">
        <f>IFERROR(VLOOKUP(Table35686[[#This Row],[IDDestino]],[1]Proveedores!B:W,9,0),"")</f>
        <v/>
      </c>
      <c r="N130" s="10" t="str">
        <f>IFERROR(VLOOKUP(Table35686[[#This Row],[IDDestino]],[1]Proveedores!B:W,11,0),"")</f>
        <v/>
      </c>
      <c r="O130" s="10" t="str">
        <f>IFERROR(VLOOKUP(Table35686[[#This Row],[IDDestino]],[1]Proveedores!B:W,12,0),"")</f>
        <v/>
      </c>
      <c r="P130" s="8" t="str">
        <f>IFERROR(VLOOKUP(Table35686[[#This Row],[IDDestino]],[1]Proveedores!B:W,7,0),"")</f>
        <v/>
      </c>
      <c r="Q130" s="15"/>
      <c r="R130" s="15"/>
      <c r="S130" s="10" t="str">
        <f>IFERROR(VLOOKUP(Table35686[[#This Row],[IDDestino]],[1]Proveedores!B:Y,24,0),"")</f>
        <v/>
      </c>
      <c r="T130" s="16"/>
      <c r="U130" s="10" t="str">
        <f>IFERROR(VLOOKUP(Table35686[[#This Row],[IDDestino]],[1]Proveedores!B:W,22,0),"")</f>
        <v/>
      </c>
      <c r="V130" s="12"/>
      <c r="W130" s="13"/>
      <c r="X130" s="14"/>
      <c r="Y130" s="12"/>
      <c r="Z130" s="16"/>
      <c r="AA130" s="16"/>
      <c r="AB130" s="9" t="str">
        <f>IFERROR(VLOOKUP(Table35686[[#This Row],[IDDestino]],[1]Proveedores!B:O,14,0),"")</f>
        <v/>
      </c>
    </row>
    <row r="131" spans="1:28" x14ac:dyDescent="0.25">
      <c r="A131" s="15"/>
      <c r="B131" s="18"/>
      <c r="C131" s="8" t="str">
        <f>IFERROR(VLOOKUP(Table35686[[#This Row],[IDDestino]],[1]Proveedores!B:X,23,0),"")</f>
        <v/>
      </c>
      <c r="D131" s="9" t="str">
        <f>IFERROR(VLOOKUP(Table35686[[#This Row],[IDDestino]],[1]Proveedores!B:X,16,0),"")</f>
        <v/>
      </c>
      <c r="E131" s="9" t="str">
        <f>IFERROR(VLOOKUP(Table35686[[#This Row],[IDDestino]],[1]Proveedores!B:R,17,0),"")</f>
        <v/>
      </c>
      <c r="F131" s="8" t="str">
        <f>IFERROR(VLOOKUP(Table35686[[#This Row],[IDDestino]],[1]Proveedores!B:X,18,0),"")</f>
        <v/>
      </c>
      <c r="G131" s="10" t="str">
        <f>IFERROR(VLOOKUP(Table35686[[#This Row],[IDDestino]],[1]Proveedores!B:X,19,0),"")</f>
        <v/>
      </c>
      <c r="H131" s="10" t="str">
        <f>IFERROR(VLOOKUP(Table35686[[#This Row],[IDDestino]],[1]Proveedores!B:U,20,0),"")</f>
        <v/>
      </c>
      <c r="I131" s="10" t="str">
        <f>IFERROR(VLOOKUP(Table35686[[#This Row],[IDDestino]],[1]Proveedores!B:V,21,0),"")</f>
        <v/>
      </c>
      <c r="J131" s="17"/>
      <c r="K131" s="10" t="str">
        <f>IFERROR(VLOOKUP(Table35686[[#This Row],[IDDestino]],[1]Proveedores!B:V,4,0),"")</f>
        <v/>
      </c>
      <c r="L131" s="10" t="str">
        <f>IFERROR(VLOOKUP(Table35686[[#This Row],[IDDestino]],[1]Proveedores!B:W,5,0),"")</f>
        <v/>
      </c>
      <c r="M131" s="10" t="str">
        <f>IFERROR(VLOOKUP(Table35686[[#This Row],[IDDestino]],[1]Proveedores!B:W,9,0),"")</f>
        <v/>
      </c>
      <c r="N131" s="10" t="str">
        <f>IFERROR(VLOOKUP(Table35686[[#This Row],[IDDestino]],[1]Proveedores!B:W,11,0),"")</f>
        <v/>
      </c>
      <c r="O131" s="10" t="str">
        <f>IFERROR(VLOOKUP(Table35686[[#This Row],[IDDestino]],[1]Proveedores!B:W,12,0),"")</f>
        <v/>
      </c>
      <c r="P131" s="8" t="str">
        <f>IFERROR(VLOOKUP(Table35686[[#This Row],[IDDestino]],[1]Proveedores!B:W,7,0),"")</f>
        <v/>
      </c>
      <c r="Q131" s="15"/>
      <c r="R131" s="15"/>
      <c r="S131" s="10" t="str">
        <f>IFERROR(VLOOKUP(Table35686[[#This Row],[IDDestino]],[1]Proveedores!B:Y,24,0),"")</f>
        <v/>
      </c>
      <c r="T131" s="16"/>
      <c r="U131" s="10" t="str">
        <f>IFERROR(VLOOKUP(Table35686[[#This Row],[IDDestino]],[1]Proveedores!B:W,22,0),"")</f>
        <v/>
      </c>
      <c r="V131" s="12"/>
      <c r="W131" s="13"/>
      <c r="X131" s="14"/>
      <c r="Y131" s="12"/>
      <c r="Z131" s="16"/>
      <c r="AA131" s="16"/>
      <c r="AB131" s="9" t="str">
        <f>IFERROR(VLOOKUP(Table35686[[#This Row],[IDDestino]],[1]Proveedores!B:O,14,0),"")</f>
        <v/>
      </c>
    </row>
    <row r="132" spans="1:28" x14ac:dyDescent="0.25">
      <c r="A132" s="15"/>
      <c r="B132" s="18"/>
      <c r="C132" s="8" t="str">
        <f>IFERROR(VLOOKUP(Table35686[[#This Row],[IDDestino]],[1]Proveedores!B:X,23,0),"")</f>
        <v/>
      </c>
      <c r="D132" s="9" t="str">
        <f>IFERROR(VLOOKUP(Table35686[[#This Row],[IDDestino]],[1]Proveedores!B:X,16,0),"")</f>
        <v/>
      </c>
      <c r="E132" s="9" t="str">
        <f>IFERROR(VLOOKUP(Table35686[[#This Row],[IDDestino]],[1]Proveedores!B:R,17,0),"")</f>
        <v/>
      </c>
      <c r="F132" s="8" t="str">
        <f>IFERROR(VLOOKUP(Table35686[[#This Row],[IDDestino]],[1]Proveedores!B:X,18,0),"")</f>
        <v/>
      </c>
      <c r="G132" s="10" t="str">
        <f>IFERROR(VLOOKUP(Table35686[[#This Row],[IDDestino]],[1]Proveedores!B:X,19,0),"")</f>
        <v/>
      </c>
      <c r="H132" s="10" t="str">
        <f>IFERROR(VLOOKUP(Table35686[[#This Row],[IDDestino]],[1]Proveedores!B:U,20,0),"")</f>
        <v/>
      </c>
      <c r="I132" s="10" t="str">
        <f>IFERROR(VLOOKUP(Table35686[[#This Row],[IDDestino]],[1]Proveedores!B:V,21,0),"")</f>
        <v/>
      </c>
      <c r="J132" s="17"/>
      <c r="K132" s="10" t="str">
        <f>IFERROR(VLOOKUP(Table35686[[#This Row],[IDDestino]],[1]Proveedores!B:V,4,0),"")</f>
        <v/>
      </c>
      <c r="L132" s="10" t="str">
        <f>IFERROR(VLOOKUP(Table35686[[#This Row],[IDDestino]],[1]Proveedores!B:W,5,0),"")</f>
        <v/>
      </c>
      <c r="M132" s="10" t="str">
        <f>IFERROR(VLOOKUP(Table35686[[#This Row],[IDDestino]],[1]Proveedores!B:W,9,0),"")</f>
        <v/>
      </c>
      <c r="N132" s="10" t="str">
        <f>IFERROR(VLOOKUP(Table35686[[#This Row],[IDDestino]],[1]Proveedores!B:W,11,0),"")</f>
        <v/>
      </c>
      <c r="O132" s="10" t="str">
        <f>IFERROR(VLOOKUP(Table35686[[#This Row],[IDDestino]],[1]Proveedores!B:W,12,0),"")</f>
        <v/>
      </c>
      <c r="P132" s="8" t="str">
        <f>IFERROR(VLOOKUP(Table35686[[#This Row],[IDDestino]],[1]Proveedores!B:W,7,0),"")</f>
        <v/>
      </c>
      <c r="Q132" s="15"/>
      <c r="R132" s="15"/>
      <c r="S132" s="10" t="str">
        <f>IFERROR(VLOOKUP(Table35686[[#This Row],[IDDestino]],[1]Proveedores!B:Y,24,0),"")</f>
        <v/>
      </c>
      <c r="T132" s="16"/>
      <c r="U132" s="10" t="str">
        <f>IFERROR(VLOOKUP(Table35686[[#This Row],[IDDestino]],[1]Proveedores!B:W,22,0),"")</f>
        <v/>
      </c>
      <c r="V132" s="12"/>
      <c r="W132" s="13"/>
      <c r="X132" s="14"/>
      <c r="Y132" s="12"/>
      <c r="Z132" s="16"/>
      <c r="AA132" s="16"/>
      <c r="AB132" s="9" t="str">
        <f>IFERROR(VLOOKUP(Table35686[[#This Row],[IDDestino]],[1]Proveedores!B:O,14,0),"")</f>
        <v/>
      </c>
    </row>
    <row r="133" spans="1:28" x14ac:dyDescent="0.25">
      <c r="A133" s="15"/>
      <c r="B133" s="18"/>
      <c r="C133" s="8" t="str">
        <f>IFERROR(VLOOKUP(Table35686[[#This Row],[IDDestino]],[1]Proveedores!B:X,23,0),"")</f>
        <v/>
      </c>
      <c r="D133" s="9" t="str">
        <f>IFERROR(VLOOKUP(Table35686[[#This Row],[IDDestino]],[1]Proveedores!B:X,16,0),"")</f>
        <v/>
      </c>
      <c r="E133" s="9" t="str">
        <f>IFERROR(VLOOKUP(Table35686[[#This Row],[IDDestino]],[1]Proveedores!B:R,17,0),"")</f>
        <v/>
      </c>
      <c r="F133" s="8" t="str">
        <f>IFERROR(VLOOKUP(Table35686[[#This Row],[IDDestino]],[1]Proveedores!B:X,18,0),"")</f>
        <v/>
      </c>
      <c r="G133" s="10" t="str">
        <f>IFERROR(VLOOKUP(Table35686[[#This Row],[IDDestino]],[1]Proveedores!B:X,19,0),"")</f>
        <v/>
      </c>
      <c r="H133" s="10" t="str">
        <f>IFERROR(VLOOKUP(Table35686[[#This Row],[IDDestino]],[1]Proveedores!B:U,20,0),"")</f>
        <v/>
      </c>
      <c r="I133" s="10" t="str">
        <f>IFERROR(VLOOKUP(Table35686[[#This Row],[IDDestino]],[1]Proveedores!B:V,21,0),"")</f>
        <v/>
      </c>
      <c r="J133" s="17"/>
      <c r="K133" s="10" t="str">
        <f>IFERROR(VLOOKUP(Table35686[[#This Row],[IDDestino]],[1]Proveedores!B:V,4,0),"")</f>
        <v/>
      </c>
      <c r="L133" s="10" t="str">
        <f>IFERROR(VLOOKUP(Table35686[[#This Row],[IDDestino]],[1]Proveedores!B:W,5,0),"")</f>
        <v/>
      </c>
      <c r="M133" s="10" t="str">
        <f>IFERROR(VLOOKUP(Table35686[[#This Row],[IDDestino]],[1]Proveedores!B:W,9,0),"")</f>
        <v/>
      </c>
      <c r="N133" s="10" t="str">
        <f>IFERROR(VLOOKUP(Table35686[[#This Row],[IDDestino]],[1]Proveedores!B:W,11,0),"")</f>
        <v/>
      </c>
      <c r="O133" s="10" t="str">
        <f>IFERROR(VLOOKUP(Table35686[[#This Row],[IDDestino]],[1]Proveedores!B:W,12,0),"")</f>
        <v/>
      </c>
      <c r="P133" s="8" t="str">
        <f>IFERROR(VLOOKUP(Table35686[[#This Row],[IDDestino]],[1]Proveedores!B:W,7,0),"")</f>
        <v/>
      </c>
      <c r="Q133" s="15"/>
      <c r="R133" s="15"/>
      <c r="S133" s="10" t="str">
        <f>IFERROR(VLOOKUP(Table35686[[#This Row],[IDDestino]],[1]Proveedores!B:Y,24,0),"")</f>
        <v/>
      </c>
      <c r="T133" s="16"/>
      <c r="U133" s="10" t="str">
        <f>IFERROR(VLOOKUP(Table35686[[#This Row],[IDDestino]],[1]Proveedores!B:W,22,0),"")</f>
        <v/>
      </c>
      <c r="V133" s="12"/>
      <c r="W133" s="13"/>
      <c r="X133" s="14"/>
      <c r="Y133" s="12"/>
      <c r="Z133" s="16"/>
      <c r="AA133" s="16"/>
      <c r="AB133" s="9" t="str">
        <f>IFERROR(VLOOKUP(Table35686[[#This Row],[IDDestino]],[1]Proveedores!B:O,14,0),"")</f>
        <v/>
      </c>
    </row>
    <row r="134" spans="1:28" x14ac:dyDescent="0.25">
      <c r="A134" s="15"/>
      <c r="B134" s="18"/>
      <c r="C134" s="8" t="str">
        <f>IFERROR(VLOOKUP(Table35686[[#This Row],[IDDestino]],[1]Proveedores!B:X,23,0),"")</f>
        <v/>
      </c>
      <c r="D134" s="9" t="str">
        <f>IFERROR(VLOOKUP(Table35686[[#This Row],[IDDestino]],[1]Proveedores!B:X,16,0),"")</f>
        <v/>
      </c>
      <c r="E134" s="9" t="str">
        <f>IFERROR(VLOOKUP(Table35686[[#This Row],[IDDestino]],[1]Proveedores!B:R,17,0),"")</f>
        <v/>
      </c>
      <c r="F134" s="8" t="str">
        <f>IFERROR(VLOOKUP(Table35686[[#This Row],[IDDestino]],[1]Proveedores!B:X,18,0),"")</f>
        <v/>
      </c>
      <c r="G134" s="10" t="str">
        <f>IFERROR(VLOOKUP(Table35686[[#This Row],[IDDestino]],[1]Proveedores!B:X,19,0),"")</f>
        <v/>
      </c>
      <c r="H134" s="10" t="str">
        <f>IFERROR(VLOOKUP(Table35686[[#This Row],[IDDestino]],[1]Proveedores!B:U,20,0),"")</f>
        <v/>
      </c>
      <c r="I134" s="10" t="str">
        <f>IFERROR(VLOOKUP(Table35686[[#This Row],[IDDestino]],[1]Proveedores!B:V,21,0),"")</f>
        <v/>
      </c>
      <c r="J134" s="17"/>
      <c r="K134" s="10" t="str">
        <f>IFERROR(VLOOKUP(Table35686[[#This Row],[IDDestino]],[1]Proveedores!B:V,4,0),"")</f>
        <v/>
      </c>
      <c r="L134" s="10" t="str">
        <f>IFERROR(VLOOKUP(Table35686[[#This Row],[IDDestino]],[1]Proveedores!B:W,5,0),"")</f>
        <v/>
      </c>
      <c r="M134" s="10" t="str">
        <f>IFERROR(VLOOKUP(Table35686[[#This Row],[IDDestino]],[1]Proveedores!B:W,9,0),"")</f>
        <v/>
      </c>
      <c r="N134" s="10" t="str">
        <f>IFERROR(VLOOKUP(Table35686[[#This Row],[IDDestino]],[1]Proveedores!B:W,11,0),"")</f>
        <v/>
      </c>
      <c r="O134" s="10" t="str">
        <f>IFERROR(VLOOKUP(Table35686[[#This Row],[IDDestino]],[1]Proveedores!B:W,12,0),"")</f>
        <v/>
      </c>
      <c r="P134" s="8" t="str">
        <f>IFERROR(VLOOKUP(Table35686[[#This Row],[IDDestino]],[1]Proveedores!B:W,7,0),"")</f>
        <v/>
      </c>
      <c r="Q134" s="15"/>
      <c r="R134" s="15"/>
      <c r="S134" s="10" t="str">
        <f>IFERROR(VLOOKUP(Table35686[[#This Row],[IDDestino]],[1]Proveedores!B:Y,24,0),"")</f>
        <v/>
      </c>
      <c r="T134" s="16"/>
      <c r="U134" s="10" t="str">
        <f>IFERROR(VLOOKUP(Table35686[[#This Row],[IDDestino]],[1]Proveedores!B:W,22,0),"")</f>
        <v/>
      </c>
      <c r="V134" s="12"/>
      <c r="W134" s="13"/>
      <c r="X134" s="14"/>
      <c r="Y134" s="12"/>
      <c r="Z134" s="16"/>
      <c r="AA134" s="16"/>
      <c r="AB134" s="9" t="str">
        <f>IFERROR(VLOOKUP(Table35686[[#This Row],[IDDestino]],[1]Proveedores!B:O,14,0),"")</f>
        <v/>
      </c>
    </row>
    <row r="135" spans="1:28" x14ac:dyDescent="0.25">
      <c r="A135" s="15"/>
      <c r="B135" s="18"/>
      <c r="C135" s="8" t="str">
        <f>IFERROR(VLOOKUP(Table35686[[#This Row],[IDDestino]],[1]Proveedores!B:X,23,0),"")</f>
        <v/>
      </c>
      <c r="D135" s="9" t="str">
        <f>IFERROR(VLOOKUP(Table35686[[#This Row],[IDDestino]],[1]Proveedores!B:X,16,0),"")</f>
        <v/>
      </c>
      <c r="E135" s="9" t="str">
        <f>IFERROR(VLOOKUP(Table35686[[#This Row],[IDDestino]],[1]Proveedores!B:R,17,0),"")</f>
        <v/>
      </c>
      <c r="F135" s="8" t="str">
        <f>IFERROR(VLOOKUP(Table35686[[#This Row],[IDDestino]],[1]Proveedores!B:X,18,0),"")</f>
        <v/>
      </c>
      <c r="G135" s="10" t="str">
        <f>IFERROR(VLOOKUP(Table35686[[#This Row],[IDDestino]],[1]Proveedores!B:X,19,0),"")</f>
        <v/>
      </c>
      <c r="H135" s="10" t="str">
        <f>IFERROR(VLOOKUP(Table35686[[#This Row],[IDDestino]],[1]Proveedores!B:U,20,0),"")</f>
        <v/>
      </c>
      <c r="I135" s="10" t="str">
        <f>IFERROR(VLOOKUP(Table35686[[#This Row],[IDDestino]],[1]Proveedores!B:V,21,0),"")</f>
        <v/>
      </c>
      <c r="J135" s="17"/>
      <c r="K135" s="10" t="str">
        <f>IFERROR(VLOOKUP(Table35686[[#This Row],[IDDestino]],[1]Proveedores!B:V,4,0),"")</f>
        <v/>
      </c>
      <c r="L135" s="10" t="str">
        <f>IFERROR(VLOOKUP(Table35686[[#This Row],[IDDestino]],[1]Proveedores!B:W,5,0),"")</f>
        <v/>
      </c>
      <c r="M135" s="10" t="str">
        <f>IFERROR(VLOOKUP(Table35686[[#This Row],[IDDestino]],[1]Proveedores!B:W,9,0),"")</f>
        <v/>
      </c>
      <c r="N135" s="10" t="str">
        <f>IFERROR(VLOOKUP(Table35686[[#This Row],[IDDestino]],[1]Proveedores!B:W,11,0),"")</f>
        <v/>
      </c>
      <c r="O135" s="10" t="str">
        <f>IFERROR(VLOOKUP(Table35686[[#This Row],[IDDestino]],[1]Proveedores!B:W,12,0),"")</f>
        <v/>
      </c>
      <c r="P135" s="8" t="str">
        <f>IFERROR(VLOOKUP(Table35686[[#This Row],[IDDestino]],[1]Proveedores!B:W,7,0),"")</f>
        <v/>
      </c>
      <c r="Q135" s="15"/>
      <c r="R135" s="15"/>
      <c r="S135" s="10" t="str">
        <f>IFERROR(VLOOKUP(Table35686[[#This Row],[IDDestino]],[1]Proveedores!B:Y,24,0),"")</f>
        <v/>
      </c>
      <c r="T135" s="16"/>
      <c r="U135" s="10" t="str">
        <f>IFERROR(VLOOKUP(Table35686[[#This Row],[IDDestino]],[1]Proveedores!B:W,22,0),"")</f>
        <v/>
      </c>
      <c r="V135" s="12"/>
      <c r="W135" s="13"/>
      <c r="X135" s="14"/>
      <c r="Y135" s="12"/>
      <c r="Z135" s="16"/>
      <c r="AA135" s="16"/>
      <c r="AB135" s="9" t="str">
        <f>IFERROR(VLOOKUP(Table35686[[#This Row],[IDDestino]],[1]Proveedores!B:O,14,0),"")</f>
        <v/>
      </c>
    </row>
    <row r="136" spans="1:28" x14ac:dyDescent="0.25">
      <c r="A136" s="15"/>
      <c r="B136" s="18"/>
      <c r="C136" s="8" t="str">
        <f>IFERROR(VLOOKUP(Table35686[[#This Row],[IDDestino]],[1]Proveedores!B:X,23,0),"")</f>
        <v/>
      </c>
      <c r="D136" s="9" t="str">
        <f>IFERROR(VLOOKUP(Table35686[[#This Row],[IDDestino]],[1]Proveedores!B:X,16,0),"")</f>
        <v/>
      </c>
      <c r="E136" s="9" t="str">
        <f>IFERROR(VLOOKUP(Table35686[[#This Row],[IDDestino]],[1]Proveedores!B:R,17,0),"")</f>
        <v/>
      </c>
      <c r="F136" s="8" t="str">
        <f>IFERROR(VLOOKUP(Table35686[[#This Row],[IDDestino]],[1]Proveedores!B:X,18,0),"")</f>
        <v/>
      </c>
      <c r="G136" s="10" t="str">
        <f>IFERROR(VLOOKUP(Table35686[[#This Row],[IDDestino]],[1]Proveedores!B:X,19,0),"")</f>
        <v/>
      </c>
      <c r="H136" s="10" t="str">
        <f>IFERROR(VLOOKUP(Table35686[[#This Row],[IDDestino]],[1]Proveedores!B:U,20,0),"")</f>
        <v/>
      </c>
      <c r="I136" s="10" t="str">
        <f>IFERROR(VLOOKUP(Table35686[[#This Row],[IDDestino]],[1]Proveedores!B:V,21,0),"")</f>
        <v/>
      </c>
      <c r="J136" s="17"/>
      <c r="K136" s="10" t="str">
        <f>IFERROR(VLOOKUP(Table35686[[#This Row],[IDDestino]],[1]Proveedores!B:V,4,0),"")</f>
        <v/>
      </c>
      <c r="L136" s="10" t="str">
        <f>IFERROR(VLOOKUP(Table35686[[#This Row],[IDDestino]],[1]Proveedores!B:W,5,0),"")</f>
        <v/>
      </c>
      <c r="M136" s="10" t="str">
        <f>IFERROR(VLOOKUP(Table35686[[#This Row],[IDDestino]],[1]Proveedores!B:W,9,0),"")</f>
        <v/>
      </c>
      <c r="N136" s="10" t="str">
        <f>IFERROR(VLOOKUP(Table35686[[#This Row],[IDDestino]],[1]Proveedores!B:W,11,0),"")</f>
        <v/>
      </c>
      <c r="O136" s="10" t="str">
        <f>IFERROR(VLOOKUP(Table35686[[#This Row],[IDDestino]],[1]Proveedores!B:W,12,0),"")</f>
        <v/>
      </c>
      <c r="P136" s="8" t="str">
        <f>IFERROR(VLOOKUP(Table35686[[#This Row],[IDDestino]],[1]Proveedores!B:W,7,0),"")</f>
        <v/>
      </c>
      <c r="Q136" s="15"/>
      <c r="R136" s="15"/>
      <c r="S136" s="10" t="str">
        <f>IFERROR(VLOOKUP(Table35686[[#This Row],[IDDestino]],[1]Proveedores!B:Y,24,0),"")</f>
        <v/>
      </c>
      <c r="T136" s="16"/>
      <c r="U136" s="10" t="str">
        <f>IFERROR(VLOOKUP(Table35686[[#This Row],[IDDestino]],[1]Proveedores!B:W,22,0),"")</f>
        <v/>
      </c>
      <c r="V136" s="12"/>
      <c r="W136" s="13"/>
      <c r="X136" s="14"/>
      <c r="Y136" s="12"/>
      <c r="Z136" s="16"/>
      <c r="AA136" s="16"/>
      <c r="AB136" s="9" t="str">
        <f>IFERROR(VLOOKUP(Table35686[[#This Row],[IDDestino]],[1]Proveedores!B:O,14,0),"")</f>
        <v/>
      </c>
    </row>
    <row r="137" spans="1:28" x14ac:dyDescent="0.25">
      <c r="A137" s="15"/>
      <c r="B137" s="18"/>
      <c r="C137" s="8" t="str">
        <f>IFERROR(VLOOKUP(Table35686[[#This Row],[IDDestino]],[1]Proveedores!B:X,23,0),"")</f>
        <v/>
      </c>
      <c r="D137" s="9" t="str">
        <f>IFERROR(VLOOKUP(Table35686[[#This Row],[IDDestino]],[1]Proveedores!B:X,16,0),"")</f>
        <v/>
      </c>
      <c r="E137" s="9" t="str">
        <f>IFERROR(VLOOKUP(Table35686[[#This Row],[IDDestino]],[1]Proveedores!B:R,17,0),"")</f>
        <v/>
      </c>
      <c r="F137" s="8" t="str">
        <f>IFERROR(VLOOKUP(Table35686[[#This Row],[IDDestino]],[1]Proveedores!B:X,18,0),"")</f>
        <v/>
      </c>
      <c r="G137" s="10" t="str">
        <f>IFERROR(VLOOKUP(Table35686[[#This Row],[IDDestino]],[1]Proveedores!B:X,19,0),"")</f>
        <v/>
      </c>
      <c r="H137" s="10" t="str">
        <f>IFERROR(VLOOKUP(Table35686[[#This Row],[IDDestino]],[1]Proveedores!B:U,20,0),"")</f>
        <v/>
      </c>
      <c r="I137" s="10" t="str">
        <f>IFERROR(VLOOKUP(Table35686[[#This Row],[IDDestino]],[1]Proveedores!B:V,21,0),"")</f>
        <v/>
      </c>
      <c r="J137" s="17"/>
      <c r="K137" s="10" t="str">
        <f>IFERROR(VLOOKUP(Table35686[[#This Row],[IDDestino]],[1]Proveedores!B:V,4,0),"")</f>
        <v/>
      </c>
      <c r="L137" s="10" t="str">
        <f>IFERROR(VLOOKUP(Table35686[[#This Row],[IDDestino]],[1]Proveedores!B:W,5,0),"")</f>
        <v/>
      </c>
      <c r="M137" s="10" t="str">
        <f>IFERROR(VLOOKUP(Table35686[[#This Row],[IDDestino]],[1]Proveedores!B:W,9,0),"")</f>
        <v/>
      </c>
      <c r="N137" s="10" t="str">
        <f>IFERROR(VLOOKUP(Table35686[[#This Row],[IDDestino]],[1]Proveedores!B:W,11,0),"")</f>
        <v/>
      </c>
      <c r="O137" s="10" t="str">
        <f>IFERROR(VLOOKUP(Table35686[[#This Row],[IDDestino]],[1]Proveedores!B:W,12,0),"")</f>
        <v/>
      </c>
      <c r="P137" s="8" t="str">
        <f>IFERROR(VLOOKUP(Table35686[[#This Row],[IDDestino]],[1]Proveedores!B:W,7,0),"")</f>
        <v/>
      </c>
      <c r="Q137" s="15"/>
      <c r="R137" s="15"/>
      <c r="S137" s="10" t="str">
        <f>IFERROR(VLOOKUP(Table35686[[#This Row],[IDDestino]],[1]Proveedores!B:Y,24,0),"")</f>
        <v/>
      </c>
      <c r="T137" s="16"/>
      <c r="U137" s="10" t="str">
        <f>IFERROR(VLOOKUP(Table35686[[#This Row],[IDDestino]],[1]Proveedores!B:W,22,0),"")</f>
        <v/>
      </c>
      <c r="V137" s="12"/>
      <c r="W137" s="13"/>
      <c r="X137" s="14"/>
      <c r="Y137" s="12"/>
      <c r="Z137" s="16"/>
      <c r="AA137" s="16"/>
      <c r="AB137" s="9" t="str">
        <f>IFERROR(VLOOKUP(Table35686[[#This Row],[IDDestino]],[1]Proveedores!B:O,14,0),"")</f>
        <v/>
      </c>
    </row>
    <row r="138" spans="1:28" x14ac:dyDescent="0.25">
      <c r="A138" s="15"/>
      <c r="B138" s="18"/>
      <c r="C138" s="8" t="str">
        <f>IFERROR(VLOOKUP(Table35686[[#This Row],[IDDestino]],[1]Proveedores!B:X,23,0),"")</f>
        <v/>
      </c>
      <c r="D138" s="9" t="str">
        <f>IFERROR(VLOOKUP(Table35686[[#This Row],[IDDestino]],[1]Proveedores!B:X,16,0),"")</f>
        <v/>
      </c>
      <c r="E138" s="9" t="str">
        <f>IFERROR(VLOOKUP(Table35686[[#This Row],[IDDestino]],[1]Proveedores!B:R,17,0),"")</f>
        <v/>
      </c>
      <c r="F138" s="8" t="str">
        <f>IFERROR(VLOOKUP(Table35686[[#This Row],[IDDestino]],[1]Proveedores!B:X,18,0),"")</f>
        <v/>
      </c>
      <c r="G138" s="10" t="str">
        <f>IFERROR(VLOOKUP(Table35686[[#This Row],[IDDestino]],[1]Proveedores!B:X,19,0),"")</f>
        <v/>
      </c>
      <c r="H138" s="10" t="str">
        <f>IFERROR(VLOOKUP(Table35686[[#This Row],[IDDestino]],[1]Proveedores!B:U,20,0),"")</f>
        <v/>
      </c>
      <c r="I138" s="10" t="str">
        <f>IFERROR(VLOOKUP(Table35686[[#This Row],[IDDestino]],[1]Proveedores!B:V,21,0),"")</f>
        <v/>
      </c>
      <c r="J138" s="17"/>
      <c r="K138" s="10" t="str">
        <f>IFERROR(VLOOKUP(Table35686[[#This Row],[IDDestino]],[1]Proveedores!B:V,4,0),"")</f>
        <v/>
      </c>
      <c r="L138" s="10" t="str">
        <f>IFERROR(VLOOKUP(Table35686[[#This Row],[IDDestino]],[1]Proveedores!B:W,5,0),"")</f>
        <v/>
      </c>
      <c r="M138" s="10" t="str">
        <f>IFERROR(VLOOKUP(Table35686[[#This Row],[IDDestino]],[1]Proveedores!B:W,9,0),"")</f>
        <v/>
      </c>
      <c r="N138" s="10" t="str">
        <f>IFERROR(VLOOKUP(Table35686[[#This Row],[IDDestino]],[1]Proveedores!B:W,11,0),"")</f>
        <v/>
      </c>
      <c r="O138" s="10" t="str">
        <f>IFERROR(VLOOKUP(Table35686[[#This Row],[IDDestino]],[1]Proveedores!B:W,12,0),"")</f>
        <v/>
      </c>
      <c r="P138" s="8" t="str">
        <f>IFERROR(VLOOKUP(Table35686[[#This Row],[IDDestino]],[1]Proveedores!B:W,7,0),"")</f>
        <v/>
      </c>
      <c r="Q138" s="15"/>
      <c r="R138" s="15"/>
      <c r="S138" s="10" t="str">
        <f>IFERROR(VLOOKUP(Table35686[[#This Row],[IDDestino]],[1]Proveedores!B:Y,24,0),"")</f>
        <v/>
      </c>
      <c r="T138" s="16"/>
      <c r="U138" s="10" t="str">
        <f>IFERROR(VLOOKUP(Table35686[[#This Row],[IDDestino]],[1]Proveedores!B:W,22,0),"")</f>
        <v/>
      </c>
      <c r="V138" s="12"/>
      <c r="W138" s="13"/>
      <c r="X138" s="14"/>
      <c r="Y138" s="12"/>
      <c r="Z138" s="16"/>
      <c r="AA138" s="16"/>
      <c r="AB138" s="9" t="str">
        <f>IFERROR(VLOOKUP(Table35686[[#This Row],[IDDestino]],[1]Proveedores!B:O,14,0),"")</f>
        <v/>
      </c>
    </row>
    <row r="139" spans="1:28" x14ac:dyDescent="0.25">
      <c r="A139" s="15"/>
      <c r="B139" s="18"/>
      <c r="C139" s="8" t="str">
        <f>IFERROR(VLOOKUP(Table35686[[#This Row],[IDDestino]],[1]Proveedores!B:X,23,0),"")</f>
        <v/>
      </c>
      <c r="D139" s="9" t="str">
        <f>IFERROR(VLOOKUP(Table35686[[#This Row],[IDDestino]],[1]Proveedores!B:X,16,0),"")</f>
        <v/>
      </c>
      <c r="E139" s="9" t="str">
        <f>IFERROR(VLOOKUP(Table35686[[#This Row],[IDDestino]],[1]Proveedores!B:R,17,0),"")</f>
        <v/>
      </c>
      <c r="F139" s="8" t="str">
        <f>IFERROR(VLOOKUP(Table35686[[#This Row],[IDDestino]],[1]Proveedores!B:X,18,0),"")</f>
        <v/>
      </c>
      <c r="G139" s="10" t="str">
        <f>IFERROR(VLOOKUP(Table35686[[#This Row],[IDDestino]],[1]Proveedores!B:X,19,0),"")</f>
        <v/>
      </c>
      <c r="H139" s="10" t="str">
        <f>IFERROR(VLOOKUP(Table35686[[#This Row],[IDDestino]],[1]Proveedores!B:U,20,0),"")</f>
        <v/>
      </c>
      <c r="I139" s="10" t="str">
        <f>IFERROR(VLOOKUP(Table35686[[#This Row],[IDDestino]],[1]Proveedores!B:V,21,0),"")</f>
        <v/>
      </c>
      <c r="J139" s="17"/>
      <c r="K139" s="10" t="str">
        <f>IFERROR(VLOOKUP(Table35686[[#This Row],[IDDestino]],[1]Proveedores!B:V,4,0),"")</f>
        <v/>
      </c>
      <c r="L139" s="10" t="str">
        <f>IFERROR(VLOOKUP(Table35686[[#This Row],[IDDestino]],[1]Proveedores!B:W,5,0),"")</f>
        <v/>
      </c>
      <c r="M139" s="10" t="str">
        <f>IFERROR(VLOOKUP(Table35686[[#This Row],[IDDestino]],[1]Proveedores!B:W,9,0),"")</f>
        <v/>
      </c>
      <c r="N139" s="10" t="str">
        <f>IFERROR(VLOOKUP(Table35686[[#This Row],[IDDestino]],[1]Proveedores!B:W,11,0),"")</f>
        <v/>
      </c>
      <c r="O139" s="10" t="str">
        <f>IFERROR(VLOOKUP(Table35686[[#This Row],[IDDestino]],[1]Proveedores!B:W,12,0),"")</f>
        <v/>
      </c>
      <c r="P139" s="8" t="str">
        <f>IFERROR(VLOOKUP(Table35686[[#This Row],[IDDestino]],[1]Proveedores!B:W,7,0),"")</f>
        <v/>
      </c>
      <c r="Q139" s="15"/>
      <c r="R139" s="15"/>
      <c r="S139" s="10" t="str">
        <f>IFERROR(VLOOKUP(Table35686[[#This Row],[IDDestino]],[1]Proveedores!B:Y,24,0),"")</f>
        <v/>
      </c>
      <c r="T139" s="16"/>
      <c r="U139" s="10" t="str">
        <f>IFERROR(VLOOKUP(Table35686[[#This Row],[IDDestino]],[1]Proveedores!B:W,22,0),"")</f>
        <v/>
      </c>
      <c r="V139" s="12"/>
      <c r="W139" s="13"/>
      <c r="X139" s="14"/>
      <c r="Y139" s="12"/>
      <c r="Z139" s="16"/>
      <c r="AA139" s="16"/>
      <c r="AB139" s="9" t="str">
        <f>IFERROR(VLOOKUP(Table35686[[#This Row],[IDDestino]],[1]Proveedores!B:O,14,0),"")</f>
        <v/>
      </c>
    </row>
    <row r="140" spans="1:28" x14ac:dyDescent="0.25">
      <c r="A140" s="15"/>
      <c r="B140" s="18"/>
      <c r="C140" s="8" t="str">
        <f>IFERROR(VLOOKUP(Table35686[[#This Row],[IDDestino]],[1]Proveedores!B:X,23,0),"")</f>
        <v/>
      </c>
      <c r="D140" s="9" t="str">
        <f>IFERROR(VLOOKUP(Table35686[[#This Row],[IDDestino]],[1]Proveedores!B:X,16,0),"")</f>
        <v/>
      </c>
      <c r="E140" s="9" t="str">
        <f>IFERROR(VLOOKUP(Table35686[[#This Row],[IDDestino]],[1]Proveedores!B:R,17,0),"")</f>
        <v/>
      </c>
      <c r="F140" s="8" t="str">
        <f>IFERROR(VLOOKUP(Table35686[[#This Row],[IDDestino]],[1]Proveedores!B:X,18,0),"")</f>
        <v/>
      </c>
      <c r="G140" s="10" t="str">
        <f>IFERROR(VLOOKUP(Table35686[[#This Row],[IDDestino]],[1]Proveedores!B:X,19,0),"")</f>
        <v/>
      </c>
      <c r="H140" s="10" t="str">
        <f>IFERROR(VLOOKUP(Table35686[[#This Row],[IDDestino]],[1]Proveedores!B:U,20,0),"")</f>
        <v/>
      </c>
      <c r="I140" s="10" t="str">
        <f>IFERROR(VLOOKUP(Table35686[[#This Row],[IDDestino]],[1]Proveedores!B:V,21,0),"")</f>
        <v/>
      </c>
      <c r="J140" s="17"/>
      <c r="K140" s="10" t="str">
        <f>IFERROR(VLOOKUP(Table35686[[#This Row],[IDDestino]],[1]Proveedores!B:V,4,0),"")</f>
        <v/>
      </c>
      <c r="L140" s="10" t="str">
        <f>IFERROR(VLOOKUP(Table35686[[#This Row],[IDDestino]],[1]Proveedores!B:W,5,0),"")</f>
        <v/>
      </c>
      <c r="M140" s="10" t="str">
        <f>IFERROR(VLOOKUP(Table35686[[#This Row],[IDDestino]],[1]Proveedores!B:W,9,0),"")</f>
        <v/>
      </c>
      <c r="N140" s="10" t="str">
        <f>IFERROR(VLOOKUP(Table35686[[#This Row],[IDDestino]],[1]Proveedores!B:W,11,0),"")</f>
        <v/>
      </c>
      <c r="O140" s="10" t="str">
        <f>IFERROR(VLOOKUP(Table35686[[#This Row],[IDDestino]],[1]Proveedores!B:W,12,0),"")</f>
        <v/>
      </c>
      <c r="P140" s="8" t="str">
        <f>IFERROR(VLOOKUP(Table35686[[#This Row],[IDDestino]],[1]Proveedores!B:W,7,0),"")</f>
        <v/>
      </c>
      <c r="Q140" s="15"/>
      <c r="R140" s="15"/>
      <c r="S140" s="10" t="str">
        <f>IFERROR(VLOOKUP(Table35686[[#This Row],[IDDestino]],[1]Proveedores!B:Y,24,0),"")</f>
        <v/>
      </c>
      <c r="T140" s="16"/>
      <c r="U140" s="10" t="str">
        <f>IFERROR(VLOOKUP(Table35686[[#This Row],[IDDestino]],[1]Proveedores!B:W,22,0),"")</f>
        <v/>
      </c>
      <c r="V140" s="12"/>
      <c r="W140" s="13"/>
      <c r="X140" s="14"/>
      <c r="Y140" s="12"/>
      <c r="Z140" s="16"/>
      <c r="AA140" s="16"/>
      <c r="AB140" s="9" t="str">
        <f>IFERROR(VLOOKUP(Table35686[[#This Row],[IDDestino]],[1]Proveedores!B:O,14,0),"")</f>
        <v/>
      </c>
    </row>
    <row r="141" spans="1:28" x14ac:dyDescent="0.25">
      <c r="A141" s="15"/>
      <c r="B141" s="18"/>
      <c r="C141" s="8" t="str">
        <f>IFERROR(VLOOKUP(Table35686[[#This Row],[IDDestino]],[1]Proveedores!B:X,23,0),"")</f>
        <v/>
      </c>
      <c r="D141" s="9" t="str">
        <f>IFERROR(VLOOKUP(Table35686[[#This Row],[IDDestino]],[1]Proveedores!B:X,16,0),"")</f>
        <v/>
      </c>
      <c r="E141" s="9" t="str">
        <f>IFERROR(VLOOKUP(Table35686[[#This Row],[IDDestino]],[1]Proveedores!B:R,17,0),"")</f>
        <v/>
      </c>
      <c r="F141" s="8" t="str">
        <f>IFERROR(VLOOKUP(Table35686[[#This Row],[IDDestino]],[1]Proveedores!B:X,18,0),"")</f>
        <v/>
      </c>
      <c r="G141" s="10" t="str">
        <f>IFERROR(VLOOKUP(Table35686[[#This Row],[IDDestino]],[1]Proveedores!B:X,19,0),"")</f>
        <v/>
      </c>
      <c r="H141" s="10" t="str">
        <f>IFERROR(VLOOKUP(Table35686[[#This Row],[IDDestino]],[1]Proveedores!B:U,20,0),"")</f>
        <v/>
      </c>
      <c r="I141" s="10" t="str">
        <f>IFERROR(VLOOKUP(Table35686[[#This Row],[IDDestino]],[1]Proveedores!B:V,21,0),"")</f>
        <v/>
      </c>
      <c r="J141" s="17"/>
      <c r="K141" s="10" t="str">
        <f>IFERROR(VLOOKUP(Table35686[[#This Row],[IDDestino]],[1]Proveedores!B:V,4,0),"")</f>
        <v/>
      </c>
      <c r="L141" s="10" t="str">
        <f>IFERROR(VLOOKUP(Table35686[[#This Row],[IDDestino]],[1]Proveedores!B:W,5,0),"")</f>
        <v/>
      </c>
      <c r="M141" s="10" t="str">
        <f>IFERROR(VLOOKUP(Table35686[[#This Row],[IDDestino]],[1]Proveedores!B:W,9,0),"")</f>
        <v/>
      </c>
      <c r="N141" s="10" t="str">
        <f>IFERROR(VLOOKUP(Table35686[[#This Row],[IDDestino]],[1]Proveedores!B:W,11,0),"")</f>
        <v/>
      </c>
      <c r="O141" s="10" t="str">
        <f>IFERROR(VLOOKUP(Table35686[[#This Row],[IDDestino]],[1]Proveedores!B:W,12,0),"")</f>
        <v/>
      </c>
      <c r="P141" s="8" t="str">
        <f>IFERROR(VLOOKUP(Table35686[[#This Row],[IDDestino]],[1]Proveedores!B:W,7,0),"")</f>
        <v/>
      </c>
      <c r="Q141" s="15"/>
      <c r="R141" s="15"/>
      <c r="S141" s="10" t="str">
        <f>IFERROR(VLOOKUP(Table35686[[#This Row],[IDDestino]],[1]Proveedores!B:Y,24,0),"")</f>
        <v/>
      </c>
      <c r="T141" s="16"/>
      <c r="U141" s="10" t="str">
        <f>IFERROR(VLOOKUP(Table35686[[#This Row],[IDDestino]],[1]Proveedores!B:W,22,0),"")</f>
        <v/>
      </c>
      <c r="V141" s="12"/>
      <c r="W141" s="13"/>
      <c r="X141" s="14"/>
      <c r="Y141" s="12"/>
      <c r="Z141" s="16"/>
      <c r="AA141" s="16"/>
      <c r="AB141" s="9" t="str">
        <f>IFERROR(VLOOKUP(Table35686[[#This Row],[IDDestino]],[1]Proveedores!B:O,14,0),"")</f>
        <v/>
      </c>
    </row>
    <row r="142" spans="1:28" x14ac:dyDescent="0.25">
      <c r="A142" s="15"/>
      <c r="B142" s="18"/>
      <c r="C142" s="8" t="str">
        <f>IFERROR(VLOOKUP(Table35686[[#This Row],[IDDestino]],[1]Proveedores!B:X,23,0),"")</f>
        <v/>
      </c>
      <c r="D142" s="9" t="str">
        <f>IFERROR(VLOOKUP(Table35686[[#This Row],[IDDestino]],[1]Proveedores!B:X,16,0),"")</f>
        <v/>
      </c>
      <c r="E142" s="9" t="str">
        <f>IFERROR(VLOOKUP(Table35686[[#This Row],[IDDestino]],[1]Proveedores!B:R,17,0),"")</f>
        <v/>
      </c>
      <c r="F142" s="8" t="str">
        <f>IFERROR(VLOOKUP(Table35686[[#This Row],[IDDestino]],[1]Proveedores!B:X,18,0),"")</f>
        <v/>
      </c>
      <c r="G142" s="10" t="str">
        <f>IFERROR(VLOOKUP(Table35686[[#This Row],[IDDestino]],[1]Proveedores!B:X,19,0),"")</f>
        <v/>
      </c>
      <c r="H142" s="10" t="str">
        <f>IFERROR(VLOOKUP(Table35686[[#This Row],[IDDestino]],[1]Proveedores!B:U,20,0),"")</f>
        <v/>
      </c>
      <c r="I142" s="10" t="str">
        <f>IFERROR(VLOOKUP(Table35686[[#This Row],[IDDestino]],[1]Proveedores!B:V,21,0),"")</f>
        <v/>
      </c>
      <c r="J142" s="17"/>
      <c r="K142" s="10" t="str">
        <f>IFERROR(VLOOKUP(Table35686[[#This Row],[IDDestino]],[1]Proveedores!B:V,4,0),"")</f>
        <v/>
      </c>
      <c r="L142" s="10" t="str">
        <f>IFERROR(VLOOKUP(Table35686[[#This Row],[IDDestino]],[1]Proveedores!B:W,5,0),"")</f>
        <v/>
      </c>
      <c r="M142" s="10" t="str">
        <f>IFERROR(VLOOKUP(Table35686[[#This Row],[IDDestino]],[1]Proveedores!B:W,9,0),"")</f>
        <v/>
      </c>
      <c r="N142" s="10" t="str">
        <f>IFERROR(VLOOKUP(Table35686[[#This Row],[IDDestino]],[1]Proveedores!B:W,11,0),"")</f>
        <v/>
      </c>
      <c r="O142" s="10" t="str">
        <f>IFERROR(VLOOKUP(Table35686[[#This Row],[IDDestino]],[1]Proveedores!B:W,12,0),"")</f>
        <v/>
      </c>
      <c r="P142" s="8" t="str">
        <f>IFERROR(VLOOKUP(Table35686[[#This Row],[IDDestino]],[1]Proveedores!B:W,7,0),"")</f>
        <v/>
      </c>
      <c r="Q142" s="15"/>
      <c r="R142" s="15"/>
      <c r="S142" s="10" t="str">
        <f>IFERROR(VLOOKUP(Table35686[[#This Row],[IDDestino]],[1]Proveedores!B:Y,24,0),"")</f>
        <v/>
      </c>
      <c r="T142" s="16"/>
      <c r="U142" s="10" t="str">
        <f>IFERROR(VLOOKUP(Table35686[[#This Row],[IDDestino]],[1]Proveedores!B:W,22,0),"")</f>
        <v/>
      </c>
      <c r="V142" s="12"/>
      <c r="W142" s="13"/>
      <c r="X142" s="14"/>
      <c r="Y142" s="12"/>
      <c r="Z142" s="16"/>
      <c r="AA142" s="16"/>
      <c r="AB142" s="9" t="str">
        <f>IFERROR(VLOOKUP(Table35686[[#This Row],[IDDestino]],[1]Proveedores!B:O,14,0),"")</f>
        <v/>
      </c>
    </row>
    <row r="143" spans="1:28" x14ac:dyDescent="0.25">
      <c r="A143" s="15"/>
      <c r="B143" s="18"/>
      <c r="C143" s="8" t="str">
        <f>IFERROR(VLOOKUP(Table35686[[#This Row],[IDDestino]],[1]Proveedores!B:X,23,0),"")</f>
        <v/>
      </c>
      <c r="D143" s="9" t="str">
        <f>IFERROR(VLOOKUP(Table35686[[#This Row],[IDDestino]],[1]Proveedores!B:X,16,0),"")</f>
        <v/>
      </c>
      <c r="E143" s="9" t="str">
        <f>IFERROR(VLOOKUP(Table35686[[#This Row],[IDDestino]],[1]Proveedores!B:R,17,0),"")</f>
        <v/>
      </c>
      <c r="F143" s="8" t="str">
        <f>IFERROR(VLOOKUP(Table35686[[#This Row],[IDDestino]],[1]Proveedores!B:X,18,0),"")</f>
        <v/>
      </c>
      <c r="G143" s="10" t="str">
        <f>IFERROR(VLOOKUP(Table35686[[#This Row],[IDDestino]],[1]Proveedores!B:X,19,0),"")</f>
        <v/>
      </c>
      <c r="H143" s="10" t="str">
        <f>IFERROR(VLOOKUP(Table35686[[#This Row],[IDDestino]],[1]Proveedores!B:U,20,0),"")</f>
        <v/>
      </c>
      <c r="I143" s="10" t="str">
        <f>IFERROR(VLOOKUP(Table35686[[#This Row],[IDDestino]],[1]Proveedores!B:V,21,0),"")</f>
        <v/>
      </c>
      <c r="J143" s="17"/>
      <c r="K143" s="10" t="str">
        <f>IFERROR(VLOOKUP(Table35686[[#This Row],[IDDestino]],[1]Proveedores!B:V,4,0),"")</f>
        <v/>
      </c>
      <c r="L143" s="10" t="str">
        <f>IFERROR(VLOOKUP(Table35686[[#This Row],[IDDestino]],[1]Proveedores!B:W,5,0),"")</f>
        <v/>
      </c>
      <c r="M143" s="10" t="str">
        <f>IFERROR(VLOOKUP(Table35686[[#This Row],[IDDestino]],[1]Proveedores!B:W,9,0),"")</f>
        <v/>
      </c>
      <c r="N143" s="10" t="str">
        <f>IFERROR(VLOOKUP(Table35686[[#This Row],[IDDestino]],[1]Proveedores!B:W,11,0),"")</f>
        <v/>
      </c>
      <c r="O143" s="10" t="str">
        <f>IFERROR(VLOOKUP(Table35686[[#This Row],[IDDestino]],[1]Proveedores!B:W,12,0),"")</f>
        <v/>
      </c>
      <c r="P143" s="8" t="str">
        <f>IFERROR(VLOOKUP(Table35686[[#This Row],[IDDestino]],[1]Proveedores!B:W,7,0),"")</f>
        <v/>
      </c>
      <c r="Q143" s="15"/>
      <c r="R143" s="15"/>
      <c r="S143" s="10" t="str">
        <f>IFERROR(VLOOKUP(Table35686[[#This Row],[IDDestino]],[1]Proveedores!B:Y,24,0),"")</f>
        <v/>
      </c>
      <c r="T143" s="16"/>
      <c r="U143" s="10" t="str">
        <f>IFERROR(VLOOKUP(Table35686[[#This Row],[IDDestino]],[1]Proveedores!B:W,22,0),"")</f>
        <v/>
      </c>
      <c r="V143" s="12"/>
      <c r="W143" s="13"/>
      <c r="X143" s="14"/>
      <c r="Y143" s="12"/>
      <c r="Z143" s="16"/>
      <c r="AA143" s="16"/>
      <c r="AB143" s="9" t="str">
        <f>IFERROR(VLOOKUP(Table35686[[#This Row],[IDDestino]],[1]Proveedores!B:O,14,0),"")</f>
        <v/>
      </c>
    </row>
    <row r="144" spans="1:28" x14ac:dyDescent="0.25">
      <c r="A144" s="15"/>
      <c r="B144" s="18"/>
      <c r="C144" s="8" t="str">
        <f>IFERROR(VLOOKUP(Table35686[[#This Row],[IDDestino]],[1]Proveedores!B:X,23,0),"")</f>
        <v/>
      </c>
      <c r="D144" s="9" t="str">
        <f>IFERROR(VLOOKUP(Table35686[[#This Row],[IDDestino]],[1]Proveedores!B:X,16,0),"")</f>
        <v/>
      </c>
      <c r="E144" s="9" t="str">
        <f>IFERROR(VLOOKUP(Table35686[[#This Row],[IDDestino]],[1]Proveedores!B:R,17,0),"")</f>
        <v/>
      </c>
      <c r="F144" s="8" t="str">
        <f>IFERROR(VLOOKUP(Table35686[[#This Row],[IDDestino]],[1]Proveedores!B:X,18,0),"")</f>
        <v/>
      </c>
      <c r="G144" s="10" t="str">
        <f>IFERROR(VLOOKUP(Table35686[[#This Row],[IDDestino]],[1]Proveedores!B:X,19,0),"")</f>
        <v/>
      </c>
      <c r="H144" s="10" t="str">
        <f>IFERROR(VLOOKUP(Table35686[[#This Row],[IDDestino]],[1]Proveedores!B:U,20,0),"")</f>
        <v/>
      </c>
      <c r="I144" s="10" t="str">
        <f>IFERROR(VLOOKUP(Table35686[[#This Row],[IDDestino]],[1]Proveedores!B:V,21,0),"")</f>
        <v/>
      </c>
      <c r="J144" s="17"/>
      <c r="K144" s="10" t="str">
        <f>IFERROR(VLOOKUP(Table35686[[#This Row],[IDDestino]],[1]Proveedores!B:V,4,0),"")</f>
        <v/>
      </c>
      <c r="L144" s="10" t="str">
        <f>IFERROR(VLOOKUP(Table35686[[#This Row],[IDDestino]],[1]Proveedores!B:W,5,0),"")</f>
        <v/>
      </c>
      <c r="M144" s="10" t="str">
        <f>IFERROR(VLOOKUP(Table35686[[#This Row],[IDDestino]],[1]Proveedores!B:W,9,0),"")</f>
        <v/>
      </c>
      <c r="N144" s="10" t="str">
        <f>IFERROR(VLOOKUP(Table35686[[#This Row],[IDDestino]],[1]Proveedores!B:W,11,0),"")</f>
        <v/>
      </c>
      <c r="O144" s="10" t="str">
        <f>IFERROR(VLOOKUP(Table35686[[#This Row],[IDDestino]],[1]Proveedores!B:W,12,0),"")</f>
        <v/>
      </c>
      <c r="P144" s="8" t="str">
        <f>IFERROR(VLOOKUP(Table35686[[#This Row],[IDDestino]],[1]Proveedores!B:W,7,0),"")</f>
        <v/>
      </c>
      <c r="Q144" s="15"/>
      <c r="R144" s="15"/>
      <c r="S144" s="10" t="str">
        <f>IFERROR(VLOOKUP(Table35686[[#This Row],[IDDestino]],[1]Proveedores!B:Y,24,0),"")</f>
        <v/>
      </c>
      <c r="T144" s="16"/>
      <c r="U144" s="10" t="str">
        <f>IFERROR(VLOOKUP(Table35686[[#This Row],[IDDestino]],[1]Proveedores!B:W,22,0),"")</f>
        <v/>
      </c>
      <c r="V144" s="12"/>
      <c r="W144" s="13"/>
      <c r="X144" s="14"/>
      <c r="Y144" s="12"/>
      <c r="Z144" s="16"/>
      <c r="AA144" s="16"/>
      <c r="AB144" s="9" t="str">
        <f>IFERROR(VLOOKUP(Table35686[[#This Row],[IDDestino]],[1]Proveedores!B:O,14,0),"")</f>
        <v/>
      </c>
    </row>
    <row r="145" spans="1:28" x14ac:dyDescent="0.25">
      <c r="A145" s="15"/>
      <c r="B145" s="18"/>
      <c r="C145" s="8" t="str">
        <f>IFERROR(VLOOKUP(Table35686[[#This Row],[IDDestino]],[1]Proveedores!B:X,23,0),"")</f>
        <v/>
      </c>
      <c r="D145" s="9" t="str">
        <f>IFERROR(VLOOKUP(Table35686[[#This Row],[IDDestino]],[1]Proveedores!B:X,16,0),"")</f>
        <v/>
      </c>
      <c r="E145" s="9" t="str">
        <f>IFERROR(VLOOKUP(Table35686[[#This Row],[IDDestino]],[1]Proveedores!B:R,17,0),"")</f>
        <v/>
      </c>
      <c r="F145" s="8" t="str">
        <f>IFERROR(VLOOKUP(Table35686[[#This Row],[IDDestino]],[1]Proveedores!B:X,18,0),"")</f>
        <v/>
      </c>
      <c r="G145" s="10" t="str">
        <f>IFERROR(VLOOKUP(Table35686[[#This Row],[IDDestino]],[1]Proveedores!B:X,19,0),"")</f>
        <v/>
      </c>
      <c r="H145" s="10" t="str">
        <f>IFERROR(VLOOKUP(Table35686[[#This Row],[IDDestino]],[1]Proveedores!B:U,20,0),"")</f>
        <v/>
      </c>
      <c r="I145" s="10" t="str">
        <f>IFERROR(VLOOKUP(Table35686[[#This Row],[IDDestino]],[1]Proveedores!B:V,21,0),"")</f>
        <v/>
      </c>
      <c r="J145" s="17"/>
      <c r="K145" s="10" t="str">
        <f>IFERROR(VLOOKUP(Table35686[[#This Row],[IDDestino]],[1]Proveedores!B:V,4,0),"")</f>
        <v/>
      </c>
      <c r="L145" s="10" t="str">
        <f>IFERROR(VLOOKUP(Table35686[[#This Row],[IDDestino]],[1]Proveedores!B:W,5,0),"")</f>
        <v/>
      </c>
      <c r="M145" s="10" t="str">
        <f>IFERROR(VLOOKUP(Table35686[[#This Row],[IDDestino]],[1]Proveedores!B:W,9,0),"")</f>
        <v/>
      </c>
      <c r="N145" s="10" t="str">
        <f>IFERROR(VLOOKUP(Table35686[[#This Row],[IDDestino]],[1]Proveedores!B:W,11,0),"")</f>
        <v/>
      </c>
      <c r="O145" s="10" t="str">
        <f>IFERROR(VLOOKUP(Table35686[[#This Row],[IDDestino]],[1]Proveedores!B:W,12,0),"")</f>
        <v/>
      </c>
      <c r="P145" s="8" t="str">
        <f>IFERROR(VLOOKUP(Table35686[[#This Row],[IDDestino]],[1]Proveedores!B:W,7,0),"")</f>
        <v/>
      </c>
      <c r="Q145" s="15"/>
      <c r="R145" s="15"/>
      <c r="S145" s="10" t="str">
        <f>IFERROR(VLOOKUP(Table35686[[#This Row],[IDDestino]],[1]Proveedores!B:Y,24,0),"")</f>
        <v/>
      </c>
      <c r="T145" s="16"/>
      <c r="U145" s="10" t="str">
        <f>IFERROR(VLOOKUP(Table35686[[#This Row],[IDDestino]],[1]Proveedores!B:W,22,0),"")</f>
        <v/>
      </c>
      <c r="V145" s="12"/>
      <c r="W145" s="13"/>
      <c r="X145" s="14"/>
      <c r="Y145" s="12"/>
      <c r="Z145" s="16"/>
      <c r="AA145" s="16"/>
      <c r="AB145" s="9" t="str">
        <f>IFERROR(VLOOKUP(Table35686[[#This Row],[IDDestino]],[1]Proveedores!B:O,14,0),"")</f>
        <v/>
      </c>
    </row>
    <row r="146" spans="1:28" x14ac:dyDescent="0.25">
      <c r="A146" s="15"/>
      <c r="B146" s="18"/>
      <c r="C146" s="8" t="str">
        <f>IFERROR(VLOOKUP(Table35686[[#This Row],[IDDestino]],[1]Proveedores!B:X,23,0),"")</f>
        <v/>
      </c>
      <c r="D146" s="9" t="str">
        <f>IFERROR(VLOOKUP(Table35686[[#This Row],[IDDestino]],[1]Proveedores!B:X,16,0),"")</f>
        <v/>
      </c>
      <c r="E146" s="9" t="str">
        <f>IFERROR(VLOOKUP(Table35686[[#This Row],[IDDestino]],[1]Proveedores!B:R,17,0),"")</f>
        <v/>
      </c>
      <c r="F146" s="8" t="str">
        <f>IFERROR(VLOOKUP(Table35686[[#This Row],[IDDestino]],[1]Proveedores!B:X,18,0),"")</f>
        <v/>
      </c>
      <c r="G146" s="10" t="str">
        <f>IFERROR(VLOOKUP(Table35686[[#This Row],[IDDestino]],[1]Proveedores!B:X,19,0),"")</f>
        <v/>
      </c>
      <c r="H146" s="10" t="str">
        <f>IFERROR(VLOOKUP(Table35686[[#This Row],[IDDestino]],[1]Proveedores!B:U,20,0),"")</f>
        <v/>
      </c>
      <c r="I146" s="10" t="str">
        <f>IFERROR(VLOOKUP(Table35686[[#This Row],[IDDestino]],[1]Proveedores!B:V,21,0),"")</f>
        <v/>
      </c>
      <c r="J146" s="17"/>
      <c r="K146" s="10" t="str">
        <f>IFERROR(VLOOKUP(Table35686[[#This Row],[IDDestino]],[1]Proveedores!B:V,4,0),"")</f>
        <v/>
      </c>
      <c r="L146" s="10" t="str">
        <f>IFERROR(VLOOKUP(Table35686[[#This Row],[IDDestino]],[1]Proveedores!B:W,5,0),"")</f>
        <v/>
      </c>
      <c r="M146" s="10" t="str">
        <f>IFERROR(VLOOKUP(Table35686[[#This Row],[IDDestino]],[1]Proveedores!B:W,9,0),"")</f>
        <v/>
      </c>
      <c r="N146" s="10" t="str">
        <f>IFERROR(VLOOKUP(Table35686[[#This Row],[IDDestino]],[1]Proveedores!B:W,11,0),"")</f>
        <v/>
      </c>
      <c r="O146" s="10" t="str">
        <f>IFERROR(VLOOKUP(Table35686[[#This Row],[IDDestino]],[1]Proveedores!B:W,12,0),"")</f>
        <v/>
      </c>
      <c r="P146" s="8" t="str">
        <f>IFERROR(VLOOKUP(Table35686[[#This Row],[IDDestino]],[1]Proveedores!B:W,7,0),"")</f>
        <v/>
      </c>
      <c r="Q146" s="15"/>
      <c r="R146" s="15"/>
      <c r="S146" s="10" t="str">
        <f>IFERROR(VLOOKUP(Table35686[[#This Row],[IDDestino]],[1]Proveedores!B:Y,24,0),"")</f>
        <v/>
      </c>
      <c r="T146" s="16"/>
      <c r="U146" s="10" t="str">
        <f>IFERROR(VLOOKUP(Table35686[[#This Row],[IDDestino]],[1]Proveedores!B:W,22,0),"")</f>
        <v/>
      </c>
      <c r="V146" s="12"/>
      <c r="W146" s="13"/>
      <c r="X146" s="14"/>
      <c r="Y146" s="12"/>
      <c r="Z146" s="16"/>
      <c r="AA146" s="16"/>
      <c r="AB146" s="9" t="str">
        <f>IFERROR(VLOOKUP(Table35686[[#This Row],[IDDestino]],[1]Proveedores!B:O,14,0),"")</f>
        <v/>
      </c>
    </row>
    <row r="147" spans="1:28" x14ac:dyDescent="0.25">
      <c r="A147" s="15"/>
      <c r="B147" s="18"/>
      <c r="C147" s="8" t="str">
        <f>IFERROR(VLOOKUP(Table35686[[#This Row],[IDDestino]],[1]Proveedores!B:X,23,0),"")</f>
        <v/>
      </c>
      <c r="D147" s="9" t="str">
        <f>IFERROR(VLOOKUP(Table35686[[#This Row],[IDDestino]],[1]Proveedores!B:X,16,0),"")</f>
        <v/>
      </c>
      <c r="E147" s="9" t="str">
        <f>IFERROR(VLOOKUP(Table35686[[#This Row],[IDDestino]],[1]Proveedores!B:R,17,0),"")</f>
        <v/>
      </c>
      <c r="F147" s="8" t="str">
        <f>IFERROR(VLOOKUP(Table35686[[#This Row],[IDDestino]],[1]Proveedores!B:X,18,0),"")</f>
        <v/>
      </c>
      <c r="G147" s="10" t="str">
        <f>IFERROR(VLOOKUP(Table35686[[#This Row],[IDDestino]],[1]Proveedores!B:X,19,0),"")</f>
        <v/>
      </c>
      <c r="H147" s="10" t="str">
        <f>IFERROR(VLOOKUP(Table35686[[#This Row],[IDDestino]],[1]Proveedores!B:U,20,0),"")</f>
        <v/>
      </c>
      <c r="I147" s="10" t="str">
        <f>IFERROR(VLOOKUP(Table35686[[#This Row],[IDDestino]],[1]Proveedores!B:V,21,0),"")</f>
        <v/>
      </c>
      <c r="J147" s="17"/>
      <c r="K147" s="10" t="str">
        <f>IFERROR(VLOOKUP(Table35686[[#This Row],[IDDestino]],[1]Proveedores!B:V,4,0),"")</f>
        <v/>
      </c>
      <c r="L147" s="10" t="str">
        <f>IFERROR(VLOOKUP(Table35686[[#This Row],[IDDestino]],[1]Proveedores!B:W,5,0),"")</f>
        <v/>
      </c>
      <c r="M147" s="10" t="str">
        <f>IFERROR(VLOOKUP(Table35686[[#This Row],[IDDestino]],[1]Proveedores!B:W,9,0),"")</f>
        <v/>
      </c>
      <c r="N147" s="10" t="str">
        <f>IFERROR(VLOOKUP(Table35686[[#This Row],[IDDestino]],[1]Proveedores!B:W,11,0),"")</f>
        <v/>
      </c>
      <c r="O147" s="10" t="str">
        <f>IFERROR(VLOOKUP(Table35686[[#This Row],[IDDestino]],[1]Proveedores!B:W,12,0),"")</f>
        <v/>
      </c>
      <c r="P147" s="8" t="str">
        <f>IFERROR(VLOOKUP(Table35686[[#This Row],[IDDestino]],[1]Proveedores!B:W,7,0),"")</f>
        <v/>
      </c>
      <c r="Q147" s="15"/>
      <c r="R147" s="15"/>
      <c r="S147" s="10" t="str">
        <f>IFERROR(VLOOKUP(Table35686[[#This Row],[IDDestino]],[1]Proveedores!B:Y,24,0),"")</f>
        <v/>
      </c>
      <c r="T147" s="16"/>
      <c r="U147" s="10" t="str">
        <f>IFERROR(VLOOKUP(Table35686[[#This Row],[IDDestino]],[1]Proveedores!B:W,22,0),"")</f>
        <v/>
      </c>
      <c r="V147" s="12"/>
      <c r="W147" s="13"/>
      <c r="X147" s="14"/>
      <c r="Y147" s="12"/>
      <c r="Z147" s="16"/>
      <c r="AA147" s="16"/>
      <c r="AB147" s="9" t="str">
        <f>IFERROR(VLOOKUP(Table35686[[#This Row],[IDDestino]],[1]Proveedores!B:O,14,0),"")</f>
        <v/>
      </c>
    </row>
    <row r="148" spans="1:28" x14ac:dyDescent="0.25">
      <c r="A148" s="15"/>
      <c r="B148" s="18"/>
      <c r="C148" s="8" t="str">
        <f>IFERROR(VLOOKUP(Table35686[[#This Row],[IDDestino]],[1]Proveedores!B:X,23,0),"")</f>
        <v/>
      </c>
      <c r="D148" s="9" t="str">
        <f>IFERROR(VLOOKUP(Table35686[[#This Row],[IDDestino]],[1]Proveedores!B:X,16,0),"")</f>
        <v/>
      </c>
      <c r="E148" s="9" t="str">
        <f>IFERROR(VLOOKUP(Table35686[[#This Row],[IDDestino]],[1]Proveedores!B:R,17,0),"")</f>
        <v/>
      </c>
      <c r="F148" s="8" t="str">
        <f>IFERROR(VLOOKUP(Table35686[[#This Row],[IDDestino]],[1]Proveedores!B:X,18,0),"")</f>
        <v/>
      </c>
      <c r="G148" s="10" t="str">
        <f>IFERROR(VLOOKUP(Table35686[[#This Row],[IDDestino]],[1]Proveedores!B:X,19,0),"")</f>
        <v/>
      </c>
      <c r="H148" s="10" t="str">
        <f>IFERROR(VLOOKUP(Table35686[[#This Row],[IDDestino]],[1]Proveedores!B:U,20,0),"")</f>
        <v/>
      </c>
      <c r="I148" s="10" t="str">
        <f>IFERROR(VLOOKUP(Table35686[[#This Row],[IDDestino]],[1]Proveedores!B:V,21,0),"")</f>
        <v/>
      </c>
      <c r="J148" s="17"/>
      <c r="K148" s="10" t="str">
        <f>IFERROR(VLOOKUP(Table35686[[#This Row],[IDDestino]],[1]Proveedores!B:V,4,0),"")</f>
        <v/>
      </c>
      <c r="L148" s="10" t="str">
        <f>IFERROR(VLOOKUP(Table35686[[#This Row],[IDDestino]],[1]Proveedores!B:W,5,0),"")</f>
        <v/>
      </c>
      <c r="M148" s="10" t="str">
        <f>IFERROR(VLOOKUP(Table35686[[#This Row],[IDDestino]],[1]Proveedores!B:W,9,0),"")</f>
        <v/>
      </c>
      <c r="N148" s="10" t="str">
        <f>IFERROR(VLOOKUP(Table35686[[#This Row],[IDDestino]],[1]Proveedores!B:W,11,0),"")</f>
        <v/>
      </c>
      <c r="O148" s="10" t="str">
        <f>IFERROR(VLOOKUP(Table35686[[#This Row],[IDDestino]],[1]Proveedores!B:W,12,0),"")</f>
        <v/>
      </c>
      <c r="P148" s="8" t="str">
        <f>IFERROR(VLOOKUP(Table35686[[#This Row],[IDDestino]],[1]Proveedores!B:W,7,0),"")</f>
        <v/>
      </c>
      <c r="Q148" s="15"/>
      <c r="R148" s="15"/>
      <c r="S148" s="10" t="str">
        <f>IFERROR(VLOOKUP(Table35686[[#This Row],[IDDestino]],[1]Proveedores!B:Y,24,0),"")</f>
        <v/>
      </c>
      <c r="T148" s="16"/>
      <c r="U148" s="10" t="str">
        <f>IFERROR(VLOOKUP(Table35686[[#This Row],[IDDestino]],[1]Proveedores!B:W,22,0),"")</f>
        <v/>
      </c>
      <c r="V148" s="12"/>
      <c r="W148" s="13"/>
      <c r="X148" s="14"/>
      <c r="Y148" s="12"/>
      <c r="Z148" s="16"/>
      <c r="AA148" s="16"/>
      <c r="AB148" s="9" t="str">
        <f>IFERROR(VLOOKUP(Table35686[[#This Row],[IDDestino]],[1]Proveedores!B:O,14,0),"")</f>
        <v/>
      </c>
    </row>
    <row r="149" spans="1:28" x14ac:dyDescent="0.25">
      <c r="A149" s="15"/>
      <c r="B149" s="18"/>
      <c r="C149" s="8" t="str">
        <f>IFERROR(VLOOKUP(Table35686[[#This Row],[IDDestino]],[1]Proveedores!B:X,23,0),"")</f>
        <v/>
      </c>
      <c r="D149" s="9" t="str">
        <f>IFERROR(VLOOKUP(Table35686[[#This Row],[IDDestino]],[1]Proveedores!B:X,16,0),"")</f>
        <v/>
      </c>
      <c r="E149" s="9" t="str">
        <f>IFERROR(VLOOKUP(Table35686[[#This Row],[IDDestino]],[1]Proveedores!B:R,17,0),"")</f>
        <v/>
      </c>
      <c r="F149" s="8" t="str">
        <f>IFERROR(VLOOKUP(Table35686[[#This Row],[IDDestino]],[1]Proveedores!B:X,18,0),"")</f>
        <v/>
      </c>
      <c r="G149" s="10" t="str">
        <f>IFERROR(VLOOKUP(Table35686[[#This Row],[IDDestino]],[1]Proveedores!B:X,19,0),"")</f>
        <v/>
      </c>
      <c r="H149" s="10" t="str">
        <f>IFERROR(VLOOKUP(Table35686[[#This Row],[IDDestino]],[1]Proveedores!B:U,20,0),"")</f>
        <v/>
      </c>
      <c r="I149" s="10" t="str">
        <f>IFERROR(VLOOKUP(Table35686[[#This Row],[IDDestino]],[1]Proveedores!B:V,21,0),"")</f>
        <v/>
      </c>
      <c r="J149" s="17"/>
      <c r="K149" s="10" t="str">
        <f>IFERROR(VLOOKUP(Table35686[[#This Row],[IDDestino]],[1]Proveedores!B:V,4,0),"")</f>
        <v/>
      </c>
      <c r="L149" s="10" t="str">
        <f>IFERROR(VLOOKUP(Table35686[[#This Row],[IDDestino]],[1]Proveedores!B:W,5,0),"")</f>
        <v/>
      </c>
      <c r="M149" s="10" t="str">
        <f>IFERROR(VLOOKUP(Table35686[[#This Row],[IDDestino]],[1]Proveedores!B:W,9,0),"")</f>
        <v/>
      </c>
      <c r="N149" s="10" t="str">
        <f>IFERROR(VLOOKUP(Table35686[[#This Row],[IDDestino]],[1]Proveedores!B:W,11,0),"")</f>
        <v/>
      </c>
      <c r="O149" s="10" t="str">
        <f>IFERROR(VLOOKUP(Table35686[[#This Row],[IDDestino]],[1]Proveedores!B:W,12,0),"")</f>
        <v/>
      </c>
      <c r="P149" s="8" t="str">
        <f>IFERROR(VLOOKUP(Table35686[[#This Row],[IDDestino]],[1]Proveedores!B:W,7,0),"")</f>
        <v/>
      </c>
      <c r="Q149" s="15"/>
      <c r="R149" s="15"/>
      <c r="S149" s="10" t="str">
        <f>IFERROR(VLOOKUP(Table35686[[#This Row],[IDDestino]],[1]Proveedores!B:Y,24,0),"")</f>
        <v/>
      </c>
      <c r="T149" s="16"/>
      <c r="U149" s="10" t="str">
        <f>IFERROR(VLOOKUP(Table35686[[#This Row],[IDDestino]],[1]Proveedores!B:W,22,0),"")</f>
        <v/>
      </c>
      <c r="V149" s="12"/>
      <c r="W149" s="13"/>
      <c r="X149" s="14"/>
      <c r="Y149" s="12"/>
      <c r="Z149" s="16"/>
      <c r="AA149" s="16"/>
      <c r="AB149" s="9" t="str">
        <f>IFERROR(VLOOKUP(Table35686[[#This Row],[IDDestino]],[1]Proveedores!B:O,14,0),"")</f>
        <v/>
      </c>
    </row>
    <row r="150" spans="1:28" x14ac:dyDescent="0.25">
      <c r="A150" s="15"/>
      <c r="B150" s="18"/>
      <c r="C150" s="8" t="str">
        <f>IFERROR(VLOOKUP(Table35686[[#This Row],[IDDestino]],[1]Proveedores!B:X,23,0),"")</f>
        <v/>
      </c>
      <c r="D150" s="9" t="str">
        <f>IFERROR(VLOOKUP(Table35686[[#This Row],[IDDestino]],[1]Proveedores!B:X,16,0),"")</f>
        <v/>
      </c>
      <c r="E150" s="9" t="str">
        <f>IFERROR(VLOOKUP(Table35686[[#This Row],[IDDestino]],[1]Proveedores!B:R,17,0),"")</f>
        <v/>
      </c>
      <c r="F150" s="8" t="str">
        <f>IFERROR(VLOOKUP(Table35686[[#This Row],[IDDestino]],[1]Proveedores!B:X,18,0),"")</f>
        <v/>
      </c>
      <c r="G150" s="10" t="str">
        <f>IFERROR(VLOOKUP(Table35686[[#This Row],[IDDestino]],[1]Proveedores!B:X,19,0),"")</f>
        <v/>
      </c>
      <c r="H150" s="10" t="str">
        <f>IFERROR(VLOOKUP(Table35686[[#This Row],[IDDestino]],[1]Proveedores!B:U,20,0),"")</f>
        <v/>
      </c>
      <c r="I150" s="10" t="str">
        <f>IFERROR(VLOOKUP(Table35686[[#This Row],[IDDestino]],[1]Proveedores!B:V,21,0),"")</f>
        <v/>
      </c>
      <c r="J150" s="17"/>
      <c r="K150" s="10" t="str">
        <f>IFERROR(VLOOKUP(Table35686[[#This Row],[IDDestino]],[1]Proveedores!B:V,4,0),"")</f>
        <v/>
      </c>
      <c r="L150" s="10" t="str">
        <f>IFERROR(VLOOKUP(Table35686[[#This Row],[IDDestino]],[1]Proveedores!B:W,5,0),"")</f>
        <v/>
      </c>
      <c r="M150" s="10" t="str">
        <f>IFERROR(VLOOKUP(Table35686[[#This Row],[IDDestino]],[1]Proveedores!B:W,9,0),"")</f>
        <v/>
      </c>
      <c r="N150" s="10" t="str">
        <f>IFERROR(VLOOKUP(Table35686[[#This Row],[IDDestino]],[1]Proveedores!B:W,11,0),"")</f>
        <v/>
      </c>
      <c r="O150" s="10" t="str">
        <f>IFERROR(VLOOKUP(Table35686[[#This Row],[IDDestino]],[1]Proveedores!B:W,12,0),"")</f>
        <v/>
      </c>
      <c r="P150" s="8" t="str">
        <f>IFERROR(VLOOKUP(Table35686[[#This Row],[IDDestino]],[1]Proveedores!B:W,7,0),"")</f>
        <v/>
      </c>
      <c r="Q150" s="15"/>
      <c r="R150" s="15"/>
      <c r="S150" s="10" t="str">
        <f>IFERROR(VLOOKUP(Table35686[[#This Row],[IDDestino]],[1]Proveedores!B:Y,24,0),"")</f>
        <v/>
      </c>
      <c r="T150" s="16"/>
      <c r="U150" s="10" t="str">
        <f>IFERROR(VLOOKUP(Table35686[[#This Row],[IDDestino]],[1]Proveedores!B:W,22,0),"")</f>
        <v/>
      </c>
      <c r="V150" s="12"/>
      <c r="W150" s="13"/>
      <c r="X150" s="14"/>
      <c r="Y150" s="12"/>
      <c r="Z150" s="16"/>
      <c r="AA150" s="16"/>
      <c r="AB150" s="9" t="str">
        <f>IFERROR(VLOOKUP(Table35686[[#This Row],[IDDestino]],[1]Proveedores!B:O,14,0),"")</f>
        <v/>
      </c>
    </row>
    <row r="151" spans="1:28" x14ac:dyDescent="0.25">
      <c r="A151" s="15"/>
      <c r="B151" s="18"/>
      <c r="C151" s="8" t="str">
        <f>IFERROR(VLOOKUP(Table35686[[#This Row],[IDDestino]],[1]Proveedores!B:X,23,0),"")</f>
        <v/>
      </c>
      <c r="D151" s="9" t="str">
        <f>IFERROR(VLOOKUP(Table35686[[#This Row],[IDDestino]],[1]Proveedores!B:X,16,0),"")</f>
        <v/>
      </c>
      <c r="E151" s="9" t="str">
        <f>IFERROR(VLOOKUP(Table35686[[#This Row],[IDDestino]],[1]Proveedores!B:R,17,0),"")</f>
        <v/>
      </c>
      <c r="F151" s="8" t="str">
        <f>IFERROR(VLOOKUP(Table35686[[#This Row],[IDDestino]],[1]Proveedores!B:X,18,0),"")</f>
        <v/>
      </c>
      <c r="G151" s="10" t="str">
        <f>IFERROR(VLOOKUP(Table35686[[#This Row],[IDDestino]],[1]Proveedores!B:X,19,0),"")</f>
        <v/>
      </c>
      <c r="H151" s="10" t="str">
        <f>IFERROR(VLOOKUP(Table35686[[#This Row],[IDDestino]],[1]Proveedores!B:U,20,0),"")</f>
        <v/>
      </c>
      <c r="I151" s="10" t="str">
        <f>IFERROR(VLOOKUP(Table35686[[#This Row],[IDDestino]],[1]Proveedores!B:V,21,0),"")</f>
        <v/>
      </c>
      <c r="J151" s="17"/>
      <c r="K151" s="10" t="str">
        <f>IFERROR(VLOOKUP(Table35686[[#This Row],[IDDestino]],[1]Proveedores!B:V,4,0),"")</f>
        <v/>
      </c>
      <c r="L151" s="10" t="str">
        <f>IFERROR(VLOOKUP(Table35686[[#This Row],[IDDestino]],[1]Proveedores!B:W,5,0),"")</f>
        <v/>
      </c>
      <c r="M151" s="10" t="str">
        <f>IFERROR(VLOOKUP(Table35686[[#This Row],[IDDestino]],[1]Proveedores!B:W,9,0),"")</f>
        <v/>
      </c>
      <c r="N151" s="10" t="str">
        <f>IFERROR(VLOOKUP(Table35686[[#This Row],[IDDestino]],[1]Proveedores!B:W,11,0),"")</f>
        <v/>
      </c>
      <c r="O151" s="10" t="str">
        <f>IFERROR(VLOOKUP(Table35686[[#This Row],[IDDestino]],[1]Proveedores!B:W,12,0),"")</f>
        <v/>
      </c>
      <c r="P151" s="8" t="str">
        <f>IFERROR(VLOOKUP(Table35686[[#This Row],[IDDestino]],[1]Proveedores!B:W,7,0),"")</f>
        <v/>
      </c>
      <c r="Q151" s="15"/>
      <c r="R151" s="15"/>
      <c r="S151" s="10" t="str">
        <f>IFERROR(VLOOKUP(Table35686[[#This Row],[IDDestino]],[1]Proveedores!B:Y,24,0),"")</f>
        <v/>
      </c>
      <c r="T151" s="16"/>
      <c r="U151" s="10" t="str">
        <f>IFERROR(VLOOKUP(Table35686[[#This Row],[IDDestino]],[1]Proveedores!B:W,22,0),"")</f>
        <v/>
      </c>
      <c r="V151" s="12"/>
      <c r="W151" s="13"/>
      <c r="X151" s="14"/>
      <c r="Y151" s="12"/>
      <c r="Z151" s="16"/>
      <c r="AA151" s="16"/>
      <c r="AB151" s="9" t="str">
        <f>IFERROR(VLOOKUP(Table35686[[#This Row],[IDDestino]],[1]Proveedores!B:O,14,0),"")</f>
        <v/>
      </c>
    </row>
    <row r="152" spans="1:28" x14ac:dyDescent="0.25">
      <c r="A152" s="15"/>
      <c r="B152" s="18"/>
      <c r="C152" s="8" t="str">
        <f>IFERROR(VLOOKUP(Table35686[[#This Row],[IDDestino]],[1]Proveedores!B:X,23,0),"")</f>
        <v/>
      </c>
      <c r="D152" s="9" t="str">
        <f>IFERROR(VLOOKUP(Table35686[[#This Row],[IDDestino]],[1]Proveedores!B:X,16,0),"")</f>
        <v/>
      </c>
      <c r="E152" s="9" t="str">
        <f>IFERROR(VLOOKUP(Table35686[[#This Row],[IDDestino]],[1]Proveedores!B:R,17,0),"")</f>
        <v/>
      </c>
      <c r="F152" s="8" t="str">
        <f>IFERROR(VLOOKUP(Table35686[[#This Row],[IDDestino]],[1]Proveedores!B:X,18,0),"")</f>
        <v/>
      </c>
      <c r="G152" s="10" t="str">
        <f>IFERROR(VLOOKUP(Table35686[[#This Row],[IDDestino]],[1]Proveedores!B:X,19,0),"")</f>
        <v/>
      </c>
      <c r="H152" s="10" t="str">
        <f>IFERROR(VLOOKUP(Table35686[[#This Row],[IDDestino]],[1]Proveedores!B:U,20,0),"")</f>
        <v/>
      </c>
      <c r="I152" s="10" t="str">
        <f>IFERROR(VLOOKUP(Table35686[[#This Row],[IDDestino]],[1]Proveedores!B:V,21,0),"")</f>
        <v/>
      </c>
      <c r="J152" s="17"/>
      <c r="K152" s="10" t="str">
        <f>IFERROR(VLOOKUP(Table35686[[#This Row],[IDDestino]],[1]Proveedores!B:V,4,0),"")</f>
        <v/>
      </c>
      <c r="L152" s="10" t="str">
        <f>IFERROR(VLOOKUP(Table35686[[#This Row],[IDDestino]],[1]Proveedores!B:W,5,0),"")</f>
        <v/>
      </c>
      <c r="M152" s="10" t="str">
        <f>IFERROR(VLOOKUP(Table35686[[#This Row],[IDDestino]],[1]Proveedores!B:W,9,0),"")</f>
        <v/>
      </c>
      <c r="N152" s="10" t="str">
        <f>IFERROR(VLOOKUP(Table35686[[#This Row],[IDDestino]],[1]Proveedores!B:W,11,0),"")</f>
        <v/>
      </c>
      <c r="O152" s="10" t="str">
        <f>IFERROR(VLOOKUP(Table35686[[#This Row],[IDDestino]],[1]Proveedores!B:W,12,0),"")</f>
        <v/>
      </c>
      <c r="P152" s="8" t="str">
        <f>IFERROR(VLOOKUP(Table35686[[#This Row],[IDDestino]],[1]Proveedores!B:W,7,0),"")</f>
        <v/>
      </c>
      <c r="Q152" s="15"/>
      <c r="R152" s="15"/>
      <c r="S152" s="10" t="str">
        <f>IFERROR(VLOOKUP(Table35686[[#This Row],[IDDestino]],[1]Proveedores!B:Y,24,0),"")</f>
        <v/>
      </c>
      <c r="T152" s="16"/>
      <c r="U152" s="10" t="str">
        <f>IFERROR(VLOOKUP(Table35686[[#This Row],[IDDestino]],[1]Proveedores!B:W,22,0),"")</f>
        <v/>
      </c>
      <c r="V152" s="12"/>
      <c r="W152" s="13"/>
      <c r="X152" s="14"/>
      <c r="Y152" s="12"/>
      <c r="Z152" s="16"/>
      <c r="AA152" s="16"/>
      <c r="AB152" s="9" t="str">
        <f>IFERROR(VLOOKUP(Table35686[[#This Row],[IDDestino]],[1]Proveedores!B:O,14,0),"")</f>
        <v/>
      </c>
    </row>
    <row r="153" spans="1:28" x14ac:dyDescent="0.25">
      <c r="A153" s="15"/>
      <c r="B153" s="18"/>
      <c r="C153" s="8" t="str">
        <f>IFERROR(VLOOKUP(Table35686[[#This Row],[IDDestino]],[1]Proveedores!B:X,23,0),"")</f>
        <v/>
      </c>
      <c r="D153" s="9" t="str">
        <f>IFERROR(VLOOKUP(Table35686[[#This Row],[IDDestino]],[1]Proveedores!B:X,16,0),"")</f>
        <v/>
      </c>
      <c r="E153" s="9" t="str">
        <f>IFERROR(VLOOKUP(Table35686[[#This Row],[IDDestino]],[1]Proveedores!B:R,17,0),"")</f>
        <v/>
      </c>
      <c r="F153" s="8" t="str">
        <f>IFERROR(VLOOKUP(Table35686[[#This Row],[IDDestino]],[1]Proveedores!B:X,18,0),"")</f>
        <v/>
      </c>
      <c r="G153" s="10" t="str">
        <f>IFERROR(VLOOKUP(Table35686[[#This Row],[IDDestino]],[1]Proveedores!B:X,19,0),"")</f>
        <v/>
      </c>
      <c r="H153" s="10" t="str">
        <f>IFERROR(VLOOKUP(Table35686[[#This Row],[IDDestino]],[1]Proveedores!B:U,20,0),"")</f>
        <v/>
      </c>
      <c r="I153" s="10" t="str">
        <f>IFERROR(VLOOKUP(Table35686[[#This Row],[IDDestino]],[1]Proveedores!B:V,21,0),"")</f>
        <v/>
      </c>
      <c r="J153" s="17"/>
      <c r="K153" s="10" t="str">
        <f>IFERROR(VLOOKUP(Table35686[[#This Row],[IDDestino]],[1]Proveedores!B:V,4,0),"")</f>
        <v/>
      </c>
      <c r="L153" s="10" t="str">
        <f>IFERROR(VLOOKUP(Table35686[[#This Row],[IDDestino]],[1]Proveedores!B:W,5,0),"")</f>
        <v/>
      </c>
      <c r="M153" s="10" t="str">
        <f>IFERROR(VLOOKUP(Table35686[[#This Row],[IDDestino]],[1]Proveedores!B:W,9,0),"")</f>
        <v/>
      </c>
      <c r="N153" s="10" t="str">
        <f>IFERROR(VLOOKUP(Table35686[[#This Row],[IDDestino]],[1]Proveedores!B:W,11,0),"")</f>
        <v/>
      </c>
      <c r="O153" s="10" t="str">
        <f>IFERROR(VLOOKUP(Table35686[[#This Row],[IDDestino]],[1]Proveedores!B:W,12,0),"")</f>
        <v/>
      </c>
      <c r="P153" s="8" t="str">
        <f>IFERROR(VLOOKUP(Table35686[[#This Row],[IDDestino]],[1]Proveedores!B:W,7,0),"")</f>
        <v/>
      </c>
      <c r="Q153" s="15"/>
      <c r="R153" s="15"/>
      <c r="S153" s="10" t="str">
        <f>IFERROR(VLOOKUP(Table35686[[#This Row],[IDDestino]],[1]Proveedores!B:Y,24,0),"")</f>
        <v/>
      </c>
      <c r="T153" s="16"/>
      <c r="U153" s="10" t="str">
        <f>IFERROR(VLOOKUP(Table35686[[#This Row],[IDDestino]],[1]Proveedores!B:W,22,0),"")</f>
        <v/>
      </c>
      <c r="V153" s="12"/>
      <c r="W153" s="13"/>
      <c r="X153" s="14"/>
      <c r="Y153" s="12"/>
      <c r="Z153" s="16"/>
      <c r="AA153" s="16"/>
      <c r="AB153" s="9" t="str">
        <f>IFERROR(VLOOKUP(Table35686[[#This Row],[IDDestino]],[1]Proveedores!B:O,14,0),"")</f>
        <v/>
      </c>
    </row>
    <row r="154" spans="1:28" x14ac:dyDescent="0.25">
      <c r="A154" s="15"/>
      <c r="B154" s="18"/>
      <c r="C154" s="8" t="str">
        <f>IFERROR(VLOOKUP(Table35686[[#This Row],[IDDestino]],[1]Proveedores!B:X,23,0),"")</f>
        <v/>
      </c>
      <c r="D154" s="9" t="str">
        <f>IFERROR(VLOOKUP(Table35686[[#This Row],[IDDestino]],[1]Proveedores!B:X,16,0),"")</f>
        <v/>
      </c>
      <c r="E154" s="9" t="str">
        <f>IFERROR(VLOOKUP(Table35686[[#This Row],[IDDestino]],[1]Proveedores!B:R,17,0),"")</f>
        <v/>
      </c>
      <c r="F154" s="8" t="str">
        <f>IFERROR(VLOOKUP(Table35686[[#This Row],[IDDestino]],[1]Proveedores!B:X,18,0),"")</f>
        <v/>
      </c>
      <c r="G154" s="10" t="str">
        <f>IFERROR(VLOOKUP(Table35686[[#This Row],[IDDestino]],[1]Proveedores!B:X,19,0),"")</f>
        <v/>
      </c>
      <c r="H154" s="10" t="str">
        <f>IFERROR(VLOOKUP(Table35686[[#This Row],[IDDestino]],[1]Proveedores!B:U,20,0),"")</f>
        <v/>
      </c>
      <c r="I154" s="10" t="str">
        <f>IFERROR(VLOOKUP(Table35686[[#This Row],[IDDestino]],[1]Proveedores!B:V,21,0),"")</f>
        <v/>
      </c>
      <c r="J154" s="17"/>
      <c r="K154" s="10" t="str">
        <f>IFERROR(VLOOKUP(Table35686[[#This Row],[IDDestino]],[1]Proveedores!B:V,4,0),"")</f>
        <v/>
      </c>
      <c r="L154" s="10" t="str">
        <f>IFERROR(VLOOKUP(Table35686[[#This Row],[IDDestino]],[1]Proveedores!B:W,5,0),"")</f>
        <v/>
      </c>
      <c r="M154" s="10" t="str">
        <f>IFERROR(VLOOKUP(Table35686[[#This Row],[IDDestino]],[1]Proveedores!B:W,9,0),"")</f>
        <v/>
      </c>
      <c r="N154" s="10" t="str">
        <f>IFERROR(VLOOKUP(Table35686[[#This Row],[IDDestino]],[1]Proveedores!B:W,11,0),"")</f>
        <v/>
      </c>
      <c r="O154" s="10" t="str">
        <f>IFERROR(VLOOKUP(Table35686[[#This Row],[IDDestino]],[1]Proveedores!B:W,12,0),"")</f>
        <v/>
      </c>
      <c r="P154" s="8" t="str">
        <f>IFERROR(VLOOKUP(Table35686[[#This Row],[IDDestino]],[1]Proveedores!B:W,7,0),"")</f>
        <v/>
      </c>
      <c r="Q154" s="15"/>
      <c r="R154" s="15"/>
      <c r="S154" s="10" t="str">
        <f>IFERROR(VLOOKUP(Table35686[[#This Row],[IDDestino]],[1]Proveedores!B:Y,24,0),"")</f>
        <v/>
      </c>
      <c r="T154" s="16"/>
      <c r="U154" s="10" t="str">
        <f>IFERROR(VLOOKUP(Table35686[[#This Row],[IDDestino]],[1]Proveedores!B:W,22,0),"")</f>
        <v/>
      </c>
      <c r="V154" s="12"/>
      <c r="W154" s="13"/>
      <c r="X154" s="14"/>
      <c r="Y154" s="12"/>
      <c r="Z154" s="16"/>
      <c r="AA154" s="16"/>
      <c r="AB154" s="9" t="str">
        <f>IFERROR(VLOOKUP(Table35686[[#This Row],[IDDestino]],[1]Proveedores!B:O,14,0),"")</f>
        <v/>
      </c>
    </row>
    <row r="155" spans="1:28" x14ac:dyDescent="0.25">
      <c r="A155" s="15"/>
      <c r="B155" s="18"/>
      <c r="C155" s="8" t="str">
        <f>IFERROR(VLOOKUP(Table35686[[#This Row],[IDDestino]],[1]Proveedores!B:X,23,0),"")</f>
        <v/>
      </c>
      <c r="D155" s="9" t="str">
        <f>IFERROR(VLOOKUP(Table35686[[#This Row],[IDDestino]],[1]Proveedores!B:X,16,0),"")</f>
        <v/>
      </c>
      <c r="E155" s="9" t="str">
        <f>IFERROR(VLOOKUP(Table35686[[#This Row],[IDDestino]],[1]Proveedores!B:R,17,0),"")</f>
        <v/>
      </c>
      <c r="F155" s="8" t="str">
        <f>IFERROR(VLOOKUP(Table35686[[#This Row],[IDDestino]],[1]Proveedores!B:X,18,0),"")</f>
        <v/>
      </c>
      <c r="G155" s="10" t="str">
        <f>IFERROR(VLOOKUP(Table35686[[#This Row],[IDDestino]],[1]Proveedores!B:X,19,0),"")</f>
        <v/>
      </c>
      <c r="H155" s="10" t="str">
        <f>IFERROR(VLOOKUP(Table35686[[#This Row],[IDDestino]],[1]Proveedores!B:U,20,0),"")</f>
        <v/>
      </c>
      <c r="I155" s="10" t="str">
        <f>IFERROR(VLOOKUP(Table35686[[#This Row],[IDDestino]],[1]Proveedores!B:V,21,0),"")</f>
        <v/>
      </c>
      <c r="J155" s="17"/>
      <c r="K155" s="10" t="str">
        <f>IFERROR(VLOOKUP(Table35686[[#This Row],[IDDestino]],[1]Proveedores!B:V,4,0),"")</f>
        <v/>
      </c>
      <c r="L155" s="10" t="str">
        <f>IFERROR(VLOOKUP(Table35686[[#This Row],[IDDestino]],[1]Proveedores!B:W,5,0),"")</f>
        <v/>
      </c>
      <c r="M155" s="10" t="str">
        <f>IFERROR(VLOOKUP(Table35686[[#This Row],[IDDestino]],[1]Proveedores!B:W,9,0),"")</f>
        <v/>
      </c>
      <c r="N155" s="10" t="str">
        <f>IFERROR(VLOOKUP(Table35686[[#This Row],[IDDestino]],[1]Proveedores!B:W,11,0),"")</f>
        <v/>
      </c>
      <c r="O155" s="10" t="str">
        <f>IFERROR(VLOOKUP(Table35686[[#This Row],[IDDestino]],[1]Proveedores!B:W,12,0),"")</f>
        <v/>
      </c>
      <c r="P155" s="8" t="str">
        <f>IFERROR(VLOOKUP(Table35686[[#This Row],[IDDestino]],[1]Proveedores!B:W,7,0),"")</f>
        <v/>
      </c>
      <c r="Q155" s="15"/>
      <c r="R155" s="15"/>
      <c r="S155" s="10" t="str">
        <f>IFERROR(VLOOKUP(Table35686[[#This Row],[IDDestino]],[1]Proveedores!B:Y,24,0),"")</f>
        <v/>
      </c>
      <c r="T155" s="16"/>
      <c r="U155" s="10" t="str">
        <f>IFERROR(VLOOKUP(Table35686[[#This Row],[IDDestino]],[1]Proveedores!B:W,22,0),"")</f>
        <v/>
      </c>
      <c r="V155" s="12"/>
      <c r="W155" s="13"/>
      <c r="X155" s="14"/>
      <c r="Y155" s="12"/>
      <c r="Z155" s="16"/>
      <c r="AA155" s="16"/>
      <c r="AB155" s="9" t="str">
        <f>IFERROR(VLOOKUP(Table35686[[#This Row],[IDDestino]],[1]Proveedores!B:O,14,0),"")</f>
        <v/>
      </c>
    </row>
    <row r="156" spans="1:28" x14ac:dyDescent="0.25">
      <c r="A156" s="15"/>
      <c r="B156" s="18"/>
      <c r="C156" s="8" t="str">
        <f>IFERROR(VLOOKUP(Table35686[[#This Row],[IDDestino]],[1]Proveedores!B:X,23,0),"")</f>
        <v/>
      </c>
      <c r="D156" s="9" t="str">
        <f>IFERROR(VLOOKUP(Table35686[[#This Row],[IDDestino]],[1]Proveedores!B:X,16,0),"")</f>
        <v/>
      </c>
      <c r="E156" s="9" t="str">
        <f>IFERROR(VLOOKUP(Table35686[[#This Row],[IDDestino]],[1]Proveedores!B:R,17,0),"")</f>
        <v/>
      </c>
      <c r="F156" s="8" t="str">
        <f>IFERROR(VLOOKUP(Table35686[[#This Row],[IDDestino]],[1]Proveedores!B:X,18,0),"")</f>
        <v/>
      </c>
      <c r="G156" s="10" t="str">
        <f>IFERROR(VLOOKUP(Table35686[[#This Row],[IDDestino]],[1]Proveedores!B:X,19,0),"")</f>
        <v/>
      </c>
      <c r="H156" s="10" t="str">
        <f>IFERROR(VLOOKUP(Table35686[[#This Row],[IDDestino]],[1]Proveedores!B:U,20,0),"")</f>
        <v/>
      </c>
      <c r="I156" s="10" t="str">
        <f>IFERROR(VLOOKUP(Table35686[[#This Row],[IDDestino]],[1]Proveedores!B:V,21,0),"")</f>
        <v/>
      </c>
      <c r="J156" s="17"/>
      <c r="K156" s="10" t="str">
        <f>IFERROR(VLOOKUP(Table35686[[#This Row],[IDDestino]],[1]Proveedores!B:V,4,0),"")</f>
        <v/>
      </c>
      <c r="L156" s="10" t="str">
        <f>IFERROR(VLOOKUP(Table35686[[#This Row],[IDDestino]],[1]Proveedores!B:W,5,0),"")</f>
        <v/>
      </c>
      <c r="M156" s="10" t="str">
        <f>IFERROR(VLOOKUP(Table35686[[#This Row],[IDDestino]],[1]Proveedores!B:W,9,0),"")</f>
        <v/>
      </c>
      <c r="N156" s="10" t="str">
        <f>IFERROR(VLOOKUP(Table35686[[#This Row],[IDDestino]],[1]Proveedores!B:W,11,0),"")</f>
        <v/>
      </c>
      <c r="O156" s="10" t="str">
        <f>IFERROR(VLOOKUP(Table35686[[#This Row],[IDDestino]],[1]Proveedores!B:W,12,0),"")</f>
        <v/>
      </c>
      <c r="P156" s="8" t="str">
        <f>IFERROR(VLOOKUP(Table35686[[#This Row],[IDDestino]],[1]Proveedores!B:W,7,0),"")</f>
        <v/>
      </c>
      <c r="Q156" s="15"/>
      <c r="R156" s="15"/>
      <c r="S156" s="10" t="str">
        <f>IFERROR(VLOOKUP(Table35686[[#This Row],[IDDestino]],[1]Proveedores!B:Y,24,0),"")</f>
        <v/>
      </c>
      <c r="T156" s="16"/>
      <c r="U156" s="10" t="str">
        <f>IFERROR(VLOOKUP(Table35686[[#This Row],[IDDestino]],[1]Proveedores!B:W,22,0),"")</f>
        <v/>
      </c>
      <c r="V156" s="12"/>
      <c r="W156" s="13"/>
      <c r="X156" s="14"/>
      <c r="Y156" s="12"/>
      <c r="Z156" s="16"/>
      <c r="AA156" s="16"/>
      <c r="AB156" s="9" t="str">
        <f>IFERROR(VLOOKUP(Table35686[[#This Row],[IDDestino]],[1]Proveedores!B:O,14,0),"")</f>
        <v/>
      </c>
    </row>
    <row r="157" spans="1:28" x14ac:dyDescent="0.25">
      <c r="A157" s="15"/>
      <c r="B157" s="18"/>
      <c r="C157" s="8" t="str">
        <f>IFERROR(VLOOKUP(Table35686[[#This Row],[IDDestino]],[1]Proveedores!B:X,23,0),"")</f>
        <v/>
      </c>
      <c r="D157" s="9" t="str">
        <f>IFERROR(VLOOKUP(Table35686[[#This Row],[IDDestino]],[1]Proveedores!B:X,16,0),"")</f>
        <v/>
      </c>
      <c r="E157" s="9" t="str">
        <f>IFERROR(VLOOKUP(Table35686[[#This Row],[IDDestino]],[1]Proveedores!B:R,17,0),"")</f>
        <v/>
      </c>
      <c r="F157" s="8" t="str">
        <f>IFERROR(VLOOKUP(Table35686[[#This Row],[IDDestino]],[1]Proveedores!B:X,18,0),"")</f>
        <v/>
      </c>
      <c r="G157" s="10" t="str">
        <f>IFERROR(VLOOKUP(Table35686[[#This Row],[IDDestino]],[1]Proveedores!B:X,19,0),"")</f>
        <v/>
      </c>
      <c r="H157" s="10" t="str">
        <f>IFERROR(VLOOKUP(Table35686[[#This Row],[IDDestino]],[1]Proveedores!B:U,20,0),"")</f>
        <v/>
      </c>
      <c r="I157" s="10" t="str">
        <f>IFERROR(VLOOKUP(Table35686[[#This Row],[IDDestino]],[1]Proveedores!B:V,21,0),"")</f>
        <v/>
      </c>
      <c r="J157" s="17"/>
      <c r="K157" s="10" t="str">
        <f>IFERROR(VLOOKUP(Table35686[[#This Row],[IDDestino]],[1]Proveedores!B:V,4,0),"")</f>
        <v/>
      </c>
      <c r="L157" s="10" t="str">
        <f>IFERROR(VLOOKUP(Table35686[[#This Row],[IDDestino]],[1]Proveedores!B:W,5,0),"")</f>
        <v/>
      </c>
      <c r="M157" s="10" t="str">
        <f>IFERROR(VLOOKUP(Table35686[[#This Row],[IDDestino]],[1]Proveedores!B:W,9,0),"")</f>
        <v/>
      </c>
      <c r="N157" s="10" t="str">
        <f>IFERROR(VLOOKUP(Table35686[[#This Row],[IDDestino]],[1]Proveedores!B:W,11,0),"")</f>
        <v/>
      </c>
      <c r="O157" s="10" t="str">
        <f>IFERROR(VLOOKUP(Table35686[[#This Row],[IDDestino]],[1]Proveedores!B:W,12,0),"")</f>
        <v/>
      </c>
      <c r="P157" s="8" t="str">
        <f>IFERROR(VLOOKUP(Table35686[[#This Row],[IDDestino]],[1]Proveedores!B:W,7,0),"")</f>
        <v/>
      </c>
      <c r="Q157" s="15"/>
      <c r="R157" s="15"/>
      <c r="S157" s="10" t="str">
        <f>IFERROR(VLOOKUP(Table35686[[#This Row],[IDDestino]],[1]Proveedores!B:Y,24,0),"")</f>
        <v/>
      </c>
      <c r="T157" s="16"/>
      <c r="U157" s="10" t="str">
        <f>IFERROR(VLOOKUP(Table35686[[#This Row],[IDDestino]],[1]Proveedores!B:W,22,0),"")</f>
        <v/>
      </c>
      <c r="V157" s="12"/>
      <c r="W157" s="13"/>
      <c r="X157" s="14"/>
      <c r="Y157" s="12"/>
      <c r="Z157" s="16"/>
      <c r="AA157" s="16"/>
      <c r="AB157" s="9" t="str">
        <f>IFERROR(VLOOKUP(Table35686[[#This Row],[IDDestino]],[1]Proveedores!B:O,14,0),"")</f>
        <v/>
      </c>
    </row>
    <row r="158" spans="1:28" x14ac:dyDescent="0.25">
      <c r="A158" s="15"/>
      <c r="B158" s="18"/>
      <c r="C158" s="8" t="str">
        <f>IFERROR(VLOOKUP(Table35686[[#This Row],[IDDestino]],[1]Proveedores!B:X,23,0),"")</f>
        <v/>
      </c>
      <c r="D158" s="9" t="str">
        <f>IFERROR(VLOOKUP(Table35686[[#This Row],[IDDestino]],[1]Proveedores!B:X,16,0),"")</f>
        <v/>
      </c>
      <c r="E158" s="9" t="str">
        <f>IFERROR(VLOOKUP(Table35686[[#This Row],[IDDestino]],[1]Proveedores!B:R,17,0),"")</f>
        <v/>
      </c>
      <c r="F158" s="8" t="str">
        <f>IFERROR(VLOOKUP(Table35686[[#This Row],[IDDestino]],[1]Proveedores!B:X,18,0),"")</f>
        <v/>
      </c>
      <c r="G158" s="10" t="str">
        <f>IFERROR(VLOOKUP(Table35686[[#This Row],[IDDestino]],[1]Proveedores!B:X,19,0),"")</f>
        <v/>
      </c>
      <c r="H158" s="10" t="str">
        <f>IFERROR(VLOOKUP(Table35686[[#This Row],[IDDestino]],[1]Proveedores!B:U,20,0),"")</f>
        <v/>
      </c>
      <c r="I158" s="10" t="str">
        <f>IFERROR(VLOOKUP(Table35686[[#This Row],[IDDestino]],[1]Proveedores!B:V,21,0),"")</f>
        <v/>
      </c>
      <c r="J158" s="17"/>
      <c r="K158" s="10" t="str">
        <f>IFERROR(VLOOKUP(Table35686[[#This Row],[IDDestino]],[1]Proveedores!B:V,4,0),"")</f>
        <v/>
      </c>
      <c r="L158" s="10" t="str">
        <f>IFERROR(VLOOKUP(Table35686[[#This Row],[IDDestino]],[1]Proveedores!B:W,5,0),"")</f>
        <v/>
      </c>
      <c r="M158" s="10" t="str">
        <f>IFERROR(VLOOKUP(Table35686[[#This Row],[IDDestino]],[1]Proveedores!B:W,9,0),"")</f>
        <v/>
      </c>
      <c r="N158" s="10" t="str">
        <f>IFERROR(VLOOKUP(Table35686[[#This Row],[IDDestino]],[1]Proveedores!B:W,11,0),"")</f>
        <v/>
      </c>
      <c r="O158" s="10" t="str">
        <f>IFERROR(VLOOKUP(Table35686[[#This Row],[IDDestino]],[1]Proveedores!B:W,12,0),"")</f>
        <v/>
      </c>
      <c r="P158" s="8" t="str">
        <f>IFERROR(VLOOKUP(Table35686[[#This Row],[IDDestino]],[1]Proveedores!B:W,7,0),"")</f>
        <v/>
      </c>
      <c r="Q158" s="15"/>
      <c r="R158" s="15"/>
      <c r="S158" s="10" t="str">
        <f>IFERROR(VLOOKUP(Table35686[[#This Row],[IDDestino]],[1]Proveedores!B:Y,24,0),"")</f>
        <v/>
      </c>
      <c r="T158" s="16"/>
      <c r="U158" s="10" t="str">
        <f>IFERROR(VLOOKUP(Table35686[[#This Row],[IDDestino]],[1]Proveedores!B:W,22,0),"")</f>
        <v/>
      </c>
      <c r="V158" s="12"/>
      <c r="W158" s="13"/>
      <c r="X158" s="14"/>
      <c r="Y158" s="12"/>
      <c r="Z158" s="16"/>
      <c r="AA158" s="16"/>
      <c r="AB158" s="9" t="str">
        <f>IFERROR(VLOOKUP(Table35686[[#This Row],[IDDestino]],[1]Proveedores!B:O,14,0),"")</f>
        <v/>
      </c>
    </row>
    <row r="159" spans="1:28" x14ac:dyDescent="0.25">
      <c r="A159" s="15"/>
      <c r="B159" s="18"/>
      <c r="C159" s="8" t="str">
        <f>IFERROR(VLOOKUP(Table35686[[#This Row],[IDDestino]],[1]Proveedores!B:X,23,0),"")</f>
        <v/>
      </c>
      <c r="D159" s="9" t="str">
        <f>IFERROR(VLOOKUP(Table35686[[#This Row],[IDDestino]],[1]Proveedores!B:X,16,0),"")</f>
        <v/>
      </c>
      <c r="E159" s="9" t="str">
        <f>IFERROR(VLOOKUP(Table35686[[#This Row],[IDDestino]],[1]Proveedores!B:R,17,0),"")</f>
        <v/>
      </c>
      <c r="F159" s="8" t="str">
        <f>IFERROR(VLOOKUP(Table35686[[#This Row],[IDDestino]],[1]Proveedores!B:X,18,0),"")</f>
        <v/>
      </c>
      <c r="G159" s="10" t="str">
        <f>IFERROR(VLOOKUP(Table35686[[#This Row],[IDDestino]],[1]Proveedores!B:X,19,0),"")</f>
        <v/>
      </c>
      <c r="H159" s="10" t="str">
        <f>IFERROR(VLOOKUP(Table35686[[#This Row],[IDDestino]],[1]Proveedores!B:U,20,0),"")</f>
        <v/>
      </c>
      <c r="I159" s="10" t="str">
        <f>IFERROR(VLOOKUP(Table35686[[#This Row],[IDDestino]],[1]Proveedores!B:V,21,0),"")</f>
        <v/>
      </c>
      <c r="J159" s="17"/>
      <c r="K159" s="10" t="str">
        <f>IFERROR(VLOOKUP(Table35686[[#This Row],[IDDestino]],[1]Proveedores!B:V,4,0),"")</f>
        <v/>
      </c>
      <c r="L159" s="10" t="str">
        <f>IFERROR(VLOOKUP(Table35686[[#This Row],[IDDestino]],[1]Proveedores!B:W,5,0),"")</f>
        <v/>
      </c>
      <c r="M159" s="10" t="str">
        <f>IFERROR(VLOOKUP(Table35686[[#This Row],[IDDestino]],[1]Proveedores!B:W,9,0),"")</f>
        <v/>
      </c>
      <c r="N159" s="10" t="str">
        <f>IFERROR(VLOOKUP(Table35686[[#This Row],[IDDestino]],[1]Proveedores!B:W,11,0),"")</f>
        <v/>
      </c>
      <c r="O159" s="10" t="str">
        <f>IFERROR(VLOOKUP(Table35686[[#This Row],[IDDestino]],[1]Proveedores!B:W,12,0),"")</f>
        <v/>
      </c>
      <c r="P159" s="8" t="str">
        <f>IFERROR(VLOOKUP(Table35686[[#This Row],[IDDestino]],[1]Proveedores!B:W,7,0),"")</f>
        <v/>
      </c>
      <c r="Q159" s="15"/>
      <c r="R159" s="15"/>
      <c r="S159" s="10" t="str">
        <f>IFERROR(VLOOKUP(Table35686[[#This Row],[IDDestino]],[1]Proveedores!B:Y,24,0),"")</f>
        <v/>
      </c>
      <c r="T159" s="16"/>
      <c r="U159" s="10" t="str">
        <f>IFERROR(VLOOKUP(Table35686[[#This Row],[IDDestino]],[1]Proveedores!B:W,22,0),"")</f>
        <v/>
      </c>
      <c r="V159" s="12"/>
      <c r="W159" s="13"/>
      <c r="X159" s="14"/>
      <c r="Y159" s="12"/>
      <c r="Z159" s="16"/>
      <c r="AA159" s="16"/>
      <c r="AB159" s="9" t="str">
        <f>IFERROR(VLOOKUP(Table35686[[#This Row],[IDDestino]],[1]Proveedores!B:O,14,0),"")</f>
        <v/>
      </c>
    </row>
    <row r="160" spans="1:28" x14ac:dyDescent="0.25">
      <c r="A160" s="15"/>
      <c r="B160" s="18"/>
      <c r="C160" s="8" t="str">
        <f>IFERROR(VLOOKUP(Table35686[[#This Row],[IDDestino]],[1]Proveedores!B:X,23,0),"")</f>
        <v/>
      </c>
      <c r="D160" s="9" t="str">
        <f>IFERROR(VLOOKUP(Table35686[[#This Row],[IDDestino]],[1]Proveedores!B:X,16,0),"")</f>
        <v/>
      </c>
      <c r="E160" s="9" t="str">
        <f>IFERROR(VLOOKUP(Table35686[[#This Row],[IDDestino]],[1]Proveedores!B:R,17,0),"")</f>
        <v/>
      </c>
      <c r="F160" s="8" t="str">
        <f>IFERROR(VLOOKUP(Table35686[[#This Row],[IDDestino]],[1]Proveedores!B:X,18,0),"")</f>
        <v/>
      </c>
      <c r="G160" s="10" t="str">
        <f>IFERROR(VLOOKUP(Table35686[[#This Row],[IDDestino]],[1]Proveedores!B:X,19,0),"")</f>
        <v/>
      </c>
      <c r="H160" s="10" t="str">
        <f>IFERROR(VLOOKUP(Table35686[[#This Row],[IDDestino]],[1]Proveedores!B:U,20,0),"")</f>
        <v/>
      </c>
      <c r="I160" s="10" t="str">
        <f>IFERROR(VLOOKUP(Table35686[[#This Row],[IDDestino]],[1]Proveedores!B:V,21,0),"")</f>
        <v/>
      </c>
      <c r="J160" s="17"/>
      <c r="K160" s="10" t="str">
        <f>IFERROR(VLOOKUP(Table35686[[#This Row],[IDDestino]],[1]Proveedores!B:V,4,0),"")</f>
        <v/>
      </c>
      <c r="L160" s="10" t="str">
        <f>IFERROR(VLOOKUP(Table35686[[#This Row],[IDDestino]],[1]Proveedores!B:W,5,0),"")</f>
        <v/>
      </c>
      <c r="M160" s="10" t="str">
        <f>IFERROR(VLOOKUP(Table35686[[#This Row],[IDDestino]],[1]Proveedores!B:W,9,0),"")</f>
        <v/>
      </c>
      <c r="N160" s="10" t="str">
        <f>IFERROR(VLOOKUP(Table35686[[#This Row],[IDDestino]],[1]Proveedores!B:W,11,0),"")</f>
        <v/>
      </c>
      <c r="O160" s="10" t="str">
        <f>IFERROR(VLOOKUP(Table35686[[#This Row],[IDDestino]],[1]Proveedores!B:W,12,0),"")</f>
        <v/>
      </c>
      <c r="P160" s="8" t="str">
        <f>IFERROR(VLOOKUP(Table35686[[#This Row],[IDDestino]],[1]Proveedores!B:W,7,0),"")</f>
        <v/>
      </c>
      <c r="Q160" s="15"/>
      <c r="R160" s="15"/>
      <c r="S160" s="10" t="str">
        <f>IFERROR(VLOOKUP(Table35686[[#This Row],[IDDestino]],[1]Proveedores!B:Y,24,0),"")</f>
        <v/>
      </c>
      <c r="T160" s="16"/>
      <c r="U160" s="10" t="str">
        <f>IFERROR(VLOOKUP(Table35686[[#This Row],[IDDestino]],[1]Proveedores!B:W,22,0),"")</f>
        <v/>
      </c>
      <c r="V160" s="12"/>
      <c r="W160" s="13"/>
      <c r="X160" s="14"/>
      <c r="Y160" s="12"/>
      <c r="Z160" s="16"/>
      <c r="AA160" s="16"/>
      <c r="AB160" s="9" t="str">
        <f>IFERROR(VLOOKUP(Table35686[[#This Row],[IDDestino]],[1]Proveedores!B:O,14,0),"")</f>
        <v/>
      </c>
    </row>
    <row r="161" spans="1:28" x14ac:dyDescent="0.25">
      <c r="A161" s="15"/>
      <c r="B161" s="18"/>
      <c r="C161" s="8" t="str">
        <f>IFERROR(VLOOKUP(Table35686[[#This Row],[IDDestino]],[1]Proveedores!B:X,23,0),"")</f>
        <v/>
      </c>
      <c r="D161" s="9" t="str">
        <f>IFERROR(VLOOKUP(Table35686[[#This Row],[IDDestino]],[1]Proveedores!B:X,16,0),"")</f>
        <v/>
      </c>
      <c r="E161" s="9" t="str">
        <f>IFERROR(VLOOKUP(Table35686[[#This Row],[IDDestino]],[1]Proveedores!B:R,17,0),"")</f>
        <v/>
      </c>
      <c r="F161" s="8" t="str">
        <f>IFERROR(VLOOKUP(Table35686[[#This Row],[IDDestino]],[1]Proveedores!B:X,18,0),"")</f>
        <v/>
      </c>
      <c r="G161" s="10" t="str">
        <f>IFERROR(VLOOKUP(Table35686[[#This Row],[IDDestino]],[1]Proveedores!B:X,19,0),"")</f>
        <v/>
      </c>
      <c r="H161" s="10" t="str">
        <f>IFERROR(VLOOKUP(Table35686[[#This Row],[IDDestino]],[1]Proveedores!B:U,20,0),"")</f>
        <v/>
      </c>
      <c r="I161" s="10" t="str">
        <f>IFERROR(VLOOKUP(Table35686[[#This Row],[IDDestino]],[1]Proveedores!B:V,21,0),"")</f>
        <v/>
      </c>
      <c r="J161" s="17"/>
      <c r="K161" s="10" t="str">
        <f>IFERROR(VLOOKUP(Table35686[[#This Row],[IDDestino]],[1]Proveedores!B:V,4,0),"")</f>
        <v/>
      </c>
      <c r="L161" s="10" t="str">
        <f>IFERROR(VLOOKUP(Table35686[[#This Row],[IDDestino]],[1]Proveedores!B:W,5,0),"")</f>
        <v/>
      </c>
      <c r="M161" s="10" t="str">
        <f>IFERROR(VLOOKUP(Table35686[[#This Row],[IDDestino]],[1]Proveedores!B:W,9,0),"")</f>
        <v/>
      </c>
      <c r="N161" s="10" t="str">
        <f>IFERROR(VLOOKUP(Table35686[[#This Row],[IDDestino]],[1]Proveedores!B:W,11,0),"")</f>
        <v/>
      </c>
      <c r="O161" s="10" t="str">
        <f>IFERROR(VLOOKUP(Table35686[[#This Row],[IDDestino]],[1]Proveedores!B:W,12,0),"")</f>
        <v/>
      </c>
      <c r="P161" s="8" t="str">
        <f>IFERROR(VLOOKUP(Table35686[[#This Row],[IDDestino]],[1]Proveedores!B:W,7,0),"")</f>
        <v/>
      </c>
      <c r="Q161" s="15"/>
      <c r="R161" s="15"/>
      <c r="S161" s="10" t="str">
        <f>IFERROR(VLOOKUP(Table35686[[#This Row],[IDDestino]],[1]Proveedores!B:Y,24,0),"")</f>
        <v/>
      </c>
      <c r="T161" s="16"/>
      <c r="U161" s="10" t="str">
        <f>IFERROR(VLOOKUP(Table35686[[#This Row],[IDDestino]],[1]Proveedores!B:W,22,0),"")</f>
        <v/>
      </c>
      <c r="V161" s="12"/>
      <c r="W161" s="13"/>
      <c r="X161" s="14"/>
      <c r="Y161" s="12"/>
      <c r="Z161" s="16"/>
      <c r="AA161" s="16"/>
      <c r="AB161" s="9" t="str">
        <f>IFERROR(VLOOKUP(Table35686[[#This Row],[IDDestino]],[1]Proveedores!B:O,14,0),"")</f>
        <v/>
      </c>
    </row>
    <row r="162" spans="1:28" x14ac:dyDescent="0.25">
      <c r="A162" s="15"/>
      <c r="B162" s="18"/>
      <c r="C162" s="8" t="str">
        <f>IFERROR(VLOOKUP(Table35686[[#This Row],[IDDestino]],[1]Proveedores!B:X,23,0),"")</f>
        <v/>
      </c>
      <c r="D162" s="9" t="str">
        <f>IFERROR(VLOOKUP(Table35686[[#This Row],[IDDestino]],[1]Proveedores!B:X,16,0),"")</f>
        <v/>
      </c>
      <c r="E162" s="9" t="str">
        <f>IFERROR(VLOOKUP(Table35686[[#This Row],[IDDestino]],[1]Proveedores!B:R,17,0),"")</f>
        <v/>
      </c>
      <c r="F162" s="8" t="str">
        <f>IFERROR(VLOOKUP(Table35686[[#This Row],[IDDestino]],[1]Proveedores!B:X,18,0),"")</f>
        <v/>
      </c>
      <c r="G162" s="10" t="str">
        <f>IFERROR(VLOOKUP(Table35686[[#This Row],[IDDestino]],[1]Proveedores!B:X,19,0),"")</f>
        <v/>
      </c>
      <c r="H162" s="10" t="str">
        <f>IFERROR(VLOOKUP(Table35686[[#This Row],[IDDestino]],[1]Proveedores!B:U,20,0),"")</f>
        <v/>
      </c>
      <c r="I162" s="10" t="str">
        <f>IFERROR(VLOOKUP(Table35686[[#This Row],[IDDestino]],[1]Proveedores!B:V,21,0),"")</f>
        <v/>
      </c>
      <c r="J162" s="17"/>
      <c r="K162" s="10" t="str">
        <f>IFERROR(VLOOKUP(Table35686[[#This Row],[IDDestino]],[1]Proveedores!B:V,4,0),"")</f>
        <v/>
      </c>
      <c r="L162" s="10" t="str">
        <f>IFERROR(VLOOKUP(Table35686[[#This Row],[IDDestino]],[1]Proveedores!B:W,5,0),"")</f>
        <v/>
      </c>
      <c r="M162" s="10" t="str">
        <f>IFERROR(VLOOKUP(Table35686[[#This Row],[IDDestino]],[1]Proveedores!B:W,9,0),"")</f>
        <v/>
      </c>
      <c r="N162" s="10" t="str">
        <f>IFERROR(VLOOKUP(Table35686[[#This Row],[IDDestino]],[1]Proveedores!B:W,11,0),"")</f>
        <v/>
      </c>
      <c r="O162" s="10" t="str">
        <f>IFERROR(VLOOKUP(Table35686[[#This Row],[IDDestino]],[1]Proveedores!B:W,12,0),"")</f>
        <v/>
      </c>
      <c r="P162" s="8" t="str">
        <f>IFERROR(VLOOKUP(Table35686[[#This Row],[IDDestino]],[1]Proveedores!B:W,7,0),"")</f>
        <v/>
      </c>
      <c r="Q162" s="15"/>
      <c r="R162" s="15"/>
      <c r="S162" s="10" t="str">
        <f>IFERROR(VLOOKUP(Table35686[[#This Row],[IDDestino]],[1]Proveedores!B:Y,24,0),"")</f>
        <v/>
      </c>
      <c r="T162" s="16"/>
      <c r="U162" s="10" t="str">
        <f>IFERROR(VLOOKUP(Table35686[[#This Row],[IDDestino]],[1]Proveedores!B:W,22,0),"")</f>
        <v/>
      </c>
      <c r="V162" s="12"/>
      <c r="W162" s="13"/>
      <c r="X162" s="14"/>
      <c r="Y162" s="12"/>
      <c r="Z162" s="16"/>
      <c r="AA162" s="16"/>
      <c r="AB162" s="9" t="str">
        <f>IFERROR(VLOOKUP(Table35686[[#This Row],[IDDestino]],[1]Proveedores!B:O,14,0),"")</f>
        <v/>
      </c>
    </row>
    <row r="163" spans="1:28" x14ac:dyDescent="0.25">
      <c r="A163" s="15"/>
      <c r="B163" s="18"/>
      <c r="C163" s="8" t="str">
        <f>IFERROR(VLOOKUP(Table35686[[#This Row],[IDDestino]],[1]Proveedores!B:X,23,0),"")</f>
        <v/>
      </c>
      <c r="D163" s="9" t="str">
        <f>IFERROR(VLOOKUP(Table35686[[#This Row],[IDDestino]],[1]Proveedores!B:X,16,0),"")</f>
        <v/>
      </c>
      <c r="E163" s="9" t="str">
        <f>IFERROR(VLOOKUP(Table35686[[#This Row],[IDDestino]],[1]Proveedores!B:R,17,0),"")</f>
        <v/>
      </c>
      <c r="F163" s="8" t="str">
        <f>IFERROR(VLOOKUP(Table35686[[#This Row],[IDDestino]],[1]Proveedores!B:X,18,0),"")</f>
        <v/>
      </c>
      <c r="G163" s="10" t="str">
        <f>IFERROR(VLOOKUP(Table35686[[#This Row],[IDDestino]],[1]Proveedores!B:X,19,0),"")</f>
        <v/>
      </c>
      <c r="H163" s="10" t="str">
        <f>IFERROR(VLOOKUP(Table35686[[#This Row],[IDDestino]],[1]Proveedores!B:U,20,0),"")</f>
        <v/>
      </c>
      <c r="I163" s="10" t="str">
        <f>IFERROR(VLOOKUP(Table35686[[#This Row],[IDDestino]],[1]Proveedores!B:V,21,0),"")</f>
        <v/>
      </c>
      <c r="J163" s="17"/>
      <c r="K163" s="10" t="str">
        <f>IFERROR(VLOOKUP(Table35686[[#This Row],[IDDestino]],[1]Proveedores!B:V,4,0),"")</f>
        <v/>
      </c>
      <c r="L163" s="10" t="str">
        <f>IFERROR(VLOOKUP(Table35686[[#This Row],[IDDestino]],[1]Proveedores!B:W,5,0),"")</f>
        <v/>
      </c>
      <c r="M163" s="10" t="str">
        <f>IFERROR(VLOOKUP(Table35686[[#This Row],[IDDestino]],[1]Proveedores!B:W,9,0),"")</f>
        <v/>
      </c>
      <c r="N163" s="10" t="str">
        <f>IFERROR(VLOOKUP(Table35686[[#This Row],[IDDestino]],[1]Proveedores!B:W,11,0),"")</f>
        <v/>
      </c>
      <c r="O163" s="10" t="str">
        <f>IFERROR(VLOOKUP(Table35686[[#This Row],[IDDestino]],[1]Proveedores!B:W,12,0),"")</f>
        <v/>
      </c>
      <c r="P163" s="8" t="str">
        <f>IFERROR(VLOOKUP(Table35686[[#This Row],[IDDestino]],[1]Proveedores!B:W,7,0),"")</f>
        <v/>
      </c>
      <c r="Q163" s="15"/>
      <c r="R163" s="15"/>
      <c r="S163" s="10" t="str">
        <f>IFERROR(VLOOKUP(Table35686[[#This Row],[IDDestino]],[1]Proveedores!B:Y,24,0),"")</f>
        <v/>
      </c>
      <c r="T163" s="16"/>
      <c r="U163" s="10" t="str">
        <f>IFERROR(VLOOKUP(Table35686[[#This Row],[IDDestino]],[1]Proveedores!B:W,22,0),"")</f>
        <v/>
      </c>
      <c r="V163" s="12"/>
      <c r="W163" s="13"/>
      <c r="X163" s="14"/>
      <c r="Y163" s="12"/>
      <c r="Z163" s="16"/>
      <c r="AA163" s="16"/>
      <c r="AB163" s="9" t="str">
        <f>IFERROR(VLOOKUP(Table35686[[#This Row],[IDDestino]],[1]Proveedores!B:O,14,0),"")</f>
        <v/>
      </c>
    </row>
    <row r="164" spans="1:28" x14ac:dyDescent="0.25">
      <c r="A164" s="15"/>
      <c r="B164" s="18"/>
      <c r="C164" s="8" t="str">
        <f>IFERROR(VLOOKUP(Table35686[[#This Row],[IDDestino]],[1]Proveedores!B:X,23,0),"")</f>
        <v/>
      </c>
      <c r="D164" s="9" t="str">
        <f>IFERROR(VLOOKUP(Table35686[[#This Row],[IDDestino]],[1]Proveedores!B:X,16,0),"")</f>
        <v/>
      </c>
      <c r="E164" s="9" t="str">
        <f>IFERROR(VLOOKUP(Table35686[[#This Row],[IDDestino]],[1]Proveedores!B:R,17,0),"")</f>
        <v/>
      </c>
      <c r="F164" s="8" t="str">
        <f>IFERROR(VLOOKUP(Table35686[[#This Row],[IDDestino]],[1]Proveedores!B:X,18,0),"")</f>
        <v/>
      </c>
      <c r="G164" s="10" t="str">
        <f>IFERROR(VLOOKUP(Table35686[[#This Row],[IDDestino]],[1]Proveedores!B:X,19,0),"")</f>
        <v/>
      </c>
      <c r="H164" s="10" t="str">
        <f>IFERROR(VLOOKUP(Table35686[[#This Row],[IDDestino]],[1]Proveedores!B:U,20,0),"")</f>
        <v/>
      </c>
      <c r="I164" s="10" t="str">
        <f>IFERROR(VLOOKUP(Table35686[[#This Row],[IDDestino]],[1]Proveedores!B:V,21,0),"")</f>
        <v/>
      </c>
      <c r="J164" s="17"/>
      <c r="K164" s="10" t="str">
        <f>IFERROR(VLOOKUP(Table35686[[#This Row],[IDDestino]],[1]Proveedores!B:V,4,0),"")</f>
        <v/>
      </c>
      <c r="L164" s="10" t="str">
        <f>IFERROR(VLOOKUP(Table35686[[#This Row],[IDDestino]],[1]Proveedores!B:W,5,0),"")</f>
        <v/>
      </c>
      <c r="M164" s="10" t="str">
        <f>IFERROR(VLOOKUP(Table35686[[#This Row],[IDDestino]],[1]Proveedores!B:W,9,0),"")</f>
        <v/>
      </c>
      <c r="N164" s="10" t="str">
        <f>IFERROR(VLOOKUP(Table35686[[#This Row],[IDDestino]],[1]Proveedores!B:W,11,0),"")</f>
        <v/>
      </c>
      <c r="O164" s="10" t="str">
        <f>IFERROR(VLOOKUP(Table35686[[#This Row],[IDDestino]],[1]Proveedores!B:W,12,0),"")</f>
        <v/>
      </c>
      <c r="P164" s="8" t="str">
        <f>IFERROR(VLOOKUP(Table35686[[#This Row],[IDDestino]],[1]Proveedores!B:W,7,0),"")</f>
        <v/>
      </c>
      <c r="Q164" s="15"/>
      <c r="R164" s="15"/>
      <c r="S164" s="10" t="str">
        <f>IFERROR(VLOOKUP(Table35686[[#This Row],[IDDestino]],[1]Proveedores!B:Y,24,0),"")</f>
        <v/>
      </c>
      <c r="T164" s="16"/>
      <c r="U164" s="10" t="str">
        <f>IFERROR(VLOOKUP(Table35686[[#This Row],[IDDestino]],[1]Proveedores!B:W,22,0),"")</f>
        <v/>
      </c>
      <c r="V164" s="12"/>
      <c r="W164" s="13"/>
      <c r="X164" s="14"/>
      <c r="Y164" s="12"/>
      <c r="Z164" s="16"/>
      <c r="AA164" s="16"/>
      <c r="AB164" s="9" t="str">
        <f>IFERROR(VLOOKUP(Table35686[[#This Row],[IDDestino]],[1]Proveedores!B:O,14,0),"")</f>
        <v/>
      </c>
    </row>
    <row r="165" spans="1:28" x14ac:dyDescent="0.25">
      <c r="A165" s="15"/>
      <c r="B165" s="18"/>
      <c r="C165" s="8" t="str">
        <f>IFERROR(VLOOKUP(Table35686[[#This Row],[IDDestino]],[1]Proveedores!B:X,23,0),"")</f>
        <v/>
      </c>
      <c r="D165" s="9" t="str">
        <f>IFERROR(VLOOKUP(Table35686[[#This Row],[IDDestino]],[1]Proveedores!B:X,16,0),"")</f>
        <v/>
      </c>
      <c r="E165" s="9" t="str">
        <f>IFERROR(VLOOKUP(Table35686[[#This Row],[IDDestino]],[1]Proveedores!B:R,17,0),"")</f>
        <v/>
      </c>
      <c r="F165" s="8" t="str">
        <f>IFERROR(VLOOKUP(Table35686[[#This Row],[IDDestino]],[1]Proveedores!B:X,18,0),"")</f>
        <v/>
      </c>
      <c r="G165" s="10" t="str">
        <f>IFERROR(VLOOKUP(Table35686[[#This Row],[IDDestino]],[1]Proveedores!B:X,19,0),"")</f>
        <v/>
      </c>
      <c r="H165" s="10" t="str">
        <f>IFERROR(VLOOKUP(Table35686[[#This Row],[IDDestino]],[1]Proveedores!B:U,20,0),"")</f>
        <v/>
      </c>
      <c r="I165" s="10" t="str">
        <f>IFERROR(VLOOKUP(Table35686[[#This Row],[IDDestino]],[1]Proveedores!B:V,21,0),"")</f>
        <v/>
      </c>
      <c r="J165" s="17"/>
      <c r="K165" s="10" t="str">
        <f>IFERROR(VLOOKUP(Table35686[[#This Row],[IDDestino]],[1]Proveedores!B:V,4,0),"")</f>
        <v/>
      </c>
      <c r="L165" s="10" t="str">
        <f>IFERROR(VLOOKUP(Table35686[[#This Row],[IDDestino]],[1]Proveedores!B:W,5,0),"")</f>
        <v/>
      </c>
      <c r="M165" s="10" t="str">
        <f>IFERROR(VLOOKUP(Table35686[[#This Row],[IDDestino]],[1]Proveedores!B:W,9,0),"")</f>
        <v/>
      </c>
      <c r="N165" s="10" t="str">
        <f>IFERROR(VLOOKUP(Table35686[[#This Row],[IDDestino]],[1]Proveedores!B:W,11,0),"")</f>
        <v/>
      </c>
      <c r="O165" s="10" t="str">
        <f>IFERROR(VLOOKUP(Table35686[[#This Row],[IDDestino]],[1]Proveedores!B:W,12,0),"")</f>
        <v/>
      </c>
      <c r="P165" s="8" t="str">
        <f>IFERROR(VLOOKUP(Table35686[[#This Row],[IDDestino]],[1]Proveedores!B:W,7,0),"")</f>
        <v/>
      </c>
      <c r="Q165" s="15"/>
      <c r="R165" s="15"/>
      <c r="S165" s="10" t="str">
        <f>IFERROR(VLOOKUP(Table35686[[#This Row],[IDDestino]],[1]Proveedores!B:Y,24,0),"")</f>
        <v/>
      </c>
      <c r="T165" s="16"/>
      <c r="U165" s="10" t="str">
        <f>IFERROR(VLOOKUP(Table35686[[#This Row],[IDDestino]],[1]Proveedores!B:W,22,0),"")</f>
        <v/>
      </c>
      <c r="V165" s="12"/>
      <c r="W165" s="13"/>
      <c r="X165" s="14"/>
      <c r="Y165" s="12"/>
      <c r="Z165" s="16"/>
      <c r="AA165" s="16"/>
      <c r="AB165" s="9" t="str">
        <f>IFERROR(VLOOKUP(Table35686[[#This Row],[IDDestino]],[1]Proveedores!B:O,14,0),"")</f>
        <v/>
      </c>
    </row>
    <row r="166" spans="1:28" x14ac:dyDescent="0.25">
      <c r="A166" s="15"/>
      <c r="B166" s="18"/>
      <c r="C166" s="8" t="str">
        <f>IFERROR(VLOOKUP(Table35686[[#This Row],[IDDestino]],[1]Proveedores!B:X,23,0),"")</f>
        <v/>
      </c>
      <c r="D166" s="9" t="str">
        <f>IFERROR(VLOOKUP(Table35686[[#This Row],[IDDestino]],[1]Proveedores!B:X,16,0),"")</f>
        <v/>
      </c>
      <c r="E166" s="9" t="str">
        <f>IFERROR(VLOOKUP(Table35686[[#This Row],[IDDestino]],[1]Proveedores!B:R,17,0),"")</f>
        <v/>
      </c>
      <c r="F166" s="8" t="str">
        <f>IFERROR(VLOOKUP(Table35686[[#This Row],[IDDestino]],[1]Proveedores!B:X,18,0),"")</f>
        <v/>
      </c>
      <c r="G166" s="10" t="str">
        <f>IFERROR(VLOOKUP(Table35686[[#This Row],[IDDestino]],[1]Proveedores!B:X,19,0),"")</f>
        <v/>
      </c>
      <c r="H166" s="10" t="str">
        <f>IFERROR(VLOOKUP(Table35686[[#This Row],[IDDestino]],[1]Proveedores!B:U,20,0),"")</f>
        <v/>
      </c>
      <c r="I166" s="10" t="str">
        <f>IFERROR(VLOOKUP(Table35686[[#This Row],[IDDestino]],[1]Proveedores!B:V,21,0),"")</f>
        <v/>
      </c>
      <c r="J166" s="17"/>
      <c r="K166" s="10" t="str">
        <f>IFERROR(VLOOKUP(Table35686[[#This Row],[IDDestino]],[1]Proveedores!B:V,4,0),"")</f>
        <v/>
      </c>
      <c r="L166" s="10" t="str">
        <f>IFERROR(VLOOKUP(Table35686[[#This Row],[IDDestino]],[1]Proveedores!B:W,5,0),"")</f>
        <v/>
      </c>
      <c r="M166" s="10" t="str">
        <f>IFERROR(VLOOKUP(Table35686[[#This Row],[IDDestino]],[1]Proveedores!B:W,9,0),"")</f>
        <v/>
      </c>
      <c r="N166" s="10" t="str">
        <f>IFERROR(VLOOKUP(Table35686[[#This Row],[IDDestino]],[1]Proveedores!B:W,11,0),"")</f>
        <v/>
      </c>
      <c r="O166" s="10" t="str">
        <f>IFERROR(VLOOKUP(Table35686[[#This Row],[IDDestino]],[1]Proveedores!B:W,12,0),"")</f>
        <v/>
      </c>
      <c r="P166" s="8" t="str">
        <f>IFERROR(VLOOKUP(Table35686[[#This Row],[IDDestino]],[1]Proveedores!B:W,7,0),"")</f>
        <v/>
      </c>
      <c r="Q166" s="15"/>
      <c r="R166" s="15"/>
      <c r="S166" s="10" t="str">
        <f>IFERROR(VLOOKUP(Table35686[[#This Row],[IDDestino]],[1]Proveedores!B:Y,24,0),"")</f>
        <v/>
      </c>
      <c r="T166" s="16"/>
      <c r="U166" s="10" t="str">
        <f>IFERROR(VLOOKUP(Table35686[[#This Row],[IDDestino]],[1]Proveedores!B:W,22,0),"")</f>
        <v/>
      </c>
      <c r="V166" s="12"/>
      <c r="W166" s="13"/>
      <c r="X166" s="14"/>
      <c r="Y166" s="12"/>
      <c r="Z166" s="16"/>
      <c r="AA166" s="16"/>
      <c r="AB166" s="9" t="str">
        <f>IFERROR(VLOOKUP(Table35686[[#This Row],[IDDestino]],[1]Proveedores!B:O,14,0),"")</f>
        <v/>
      </c>
    </row>
    <row r="167" spans="1:28" x14ac:dyDescent="0.25">
      <c r="A167" s="15"/>
      <c r="B167" s="18"/>
      <c r="C167" s="8" t="str">
        <f>IFERROR(VLOOKUP(Table35686[[#This Row],[IDDestino]],[1]Proveedores!B:X,23,0),"")</f>
        <v/>
      </c>
      <c r="D167" s="9" t="str">
        <f>IFERROR(VLOOKUP(Table35686[[#This Row],[IDDestino]],[1]Proveedores!B:X,16,0),"")</f>
        <v/>
      </c>
      <c r="E167" s="9" t="str">
        <f>IFERROR(VLOOKUP(Table35686[[#This Row],[IDDestino]],[1]Proveedores!B:R,17,0),"")</f>
        <v/>
      </c>
      <c r="F167" s="8" t="str">
        <f>IFERROR(VLOOKUP(Table35686[[#This Row],[IDDestino]],[1]Proveedores!B:X,18,0),"")</f>
        <v/>
      </c>
      <c r="G167" s="10" t="str">
        <f>IFERROR(VLOOKUP(Table35686[[#This Row],[IDDestino]],[1]Proveedores!B:X,19,0),"")</f>
        <v/>
      </c>
      <c r="H167" s="10" t="str">
        <f>IFERROR(VLOOKUP(Table35686[[#This Row],[IDDestino]],[1]Proveedores!B:U,20,0),"")</f>
        <v/>
      </c>
      <c r="I167" s="10" t="str">
        <f>IFERROR(VLOOKUP(Table35686[[#This Row],[IDDestino]],[1]Proveedores!B:V,21,0),"")</f>
        <v/>
      </c>
      <c r="J167" s="17"/>
      <c r="K167" s="10" t="str">
        <f>IFERROR(VLOOKUP(Table35686[[#This Row],[IDDestino]],[1]Proveedores!B:V,4,0),"")</f>
        <v/>
      </c>
      <c r="L167" s="10" t="str">
        <f>IFERROR(VLOOKUP(Table35686[[#This Row],[IDDestino]],[1]Proveedores!B:W,5,0),"")</f>
        <v/>
      </c>
      <c r="M167" s="10" t="str">
        <f>IFERROR(VLOOKUP(Table35686[[#This Row],[IDDestino]],[1]Proveedores!B:W,9,0),"")</f>
        <v/>
      </c>
      <c r="N167" s="10" t="str">
        <f>IFERROR(VLOOKUP(Table35686[[#This Row],[IDDestino]],[1]Proveedores!B:W,11,0),"")</f>
        <v/>
      </c>
      <c r="O167" s="10" t="str">
        <f>IFERROR(VLOOKUP(Table35686[[#This Row],[IDDestino]],[1]Proveedores!B:W,12,0),"")</f>
        <v/>
      </c>
      <c r="P167" s="8" t="str">
        <f>IFERROR(VLOOKUP(Table35686[[#This Row],[IDDestino]],[1]Proveedores!B:W,7,0),"")</f>
        <v/>
      </c>
      <c r="Q167" s="15"/>
      <c r="R167" s="15"/>
      <c r="S167" s="10" t="str">
        <f>IFERROR(VLOOKUP(Table35686[[#This Row],[IDDestino]],[1]Proveedores!B:Y,24,0),"")</f>
        <v/>
      </c>
      <c r="T167" s="16"/>
      <c r="U167" s="10" t="str">
        <f>IFERROR(VLOOKUP(Table35686[[#This Row],[IDDestino]],[1]Proveedores!B:W,22,0),"")</f>
        <v/>
      </c>
      <c r="V167" s="12"/>
      <c r="W167" s="13"/>
      <c r="X167" s="14"/>
      <c r="Y167" s="12"/>
      <c r="Z167" s="16"/>
      <c r="AA167" s="16"/>
      <c r="AB167" s="9" t="str">
        <f>IFERROR(VLOOKUP(Table35686[[#This Row],[IDDestino]],[1]Proveedores!B:O,14,0),"")</f>
        <v/>
      </c>
    </row>
    <row r="168" spans="1:28" x14ac:dyDescent="0.25">
      <c r="A168" s="15"/>
      <c r="B168" s="18"/>
      <c r="C168" s="8" t="str">
        <f>IFERROR(VLOOKUP(Table35686[[#This Row],[IDDestino]],[1]Proveedores!B:X,23,0),"")</f>
        <v/>
      </c>
      <c r="D168" s="9" t="str">
        <f>IFERROR(VLOOKUP(Table35686[[#This Row],[IDDestino]],[1]Proveedores!B:X,16,0),"")</f>
        <v/>
      </c>
      <c r="E168" s="9" t="str">
        <f>IFERROR(VLOOKUP(Table35686[[#This Row],[IDDestino]],[1]Proveedores!B:R,17,0),"")</f>
        <v/>
      </c>
      <c r="F168" s="8" t="str">
        <f>IFERROR(VLOOKUP(Table35686[[#This Row],[IDDestino]],[1]Proveedores!B:X,18,0),"")</f>
        <v/>
      </c>
      <c r="G168" s="10" t="str">
        <f>IFERROR(VLOOKUP(Table35686[[#This Row],[IDDestino]],[1]Proveedores!B:X,19,0),"")</f>
        <v/>
      </c>
      <c r="H168" s="10" t="str">
        <f>IFERROR(VLOOKUP(Table35686[[#This Row],[IDDestino]],[1]Proveedores!B:U,20,0),"")</f>
        <v/>
      </c>
      <c r="I168" s="10" t="str">
        <f>IFERROR(VLOOKUP(Table35686[[#This Row],[IDDestino]],[1]Proveedores!B:V,21,0),"")</f>
        <v/>
      </c>
      <c r="J168" s="17"/>
      <c r="K168" s="10" t="str">
        <f>IFERROR(VLOOKUP(Table35686[[#This Row],[IDDestino]],[1]Proveedores!B:V,4,0),"")</f>
        <v/>
      </c>
      <c r="L168" s="10" t="str">
        <f>IFERROR(VLOOKUP(Table35686[[#This Row],[IDDestino]],[1]Proveedores!B:W,5,0),"")</f>
        <v/>
      </c>
      <c r="M168" s="10" t="str">
        <f>IFERROR(VLOOKUP(Table35686[[#This Row],[IDDestino]],[1]Proveedores!B:W,9,0),"")</f>
        <v/>
      </c>
      <c r="N168" s="10" t="str">
        <f>IFERROR(VLOOKUP(Table35686[[#This Row],[IDDestino]],[1]Proveedores!B:W,11,0),"")</f>
        <v/>
      </c>
      <c r="O168" s="10" t="str">
        <f>IFERROR(VLOOKUP(Table35686[[#This Row],[IDDestino]],[1]Proveedores!B:W,12,0),"")</f>
        <v/>
      </c>
      <c r="P168" s="8" t="str">
        <f>IFERROR(VLOOKUP(Table35686[[#This Row],[IDDestino]],[1]Proveedores!B:W,7,0),"")</f>
        <v/>
      </c>
      <c r="Q168" s="15"/>
      <c r="R168" s="15"/>
      <c r="S168" s="10" t="str">
        <f>IFERROR(VLOOKUP(Table35686[[#This Row],[IDDestino]],[1]Proveedores!B:Y,24,0),"")</f>
        <v/>
      </c>
      <c r="T168" s="16"/>
      <c r="U168" s="10" t="str">
        <f>IFERROR(VLOOKUP(Table35686[[#This Row],[IDDestino]],[1]Proveedores!B:W,22,0),"")</f>
        <v/>
      </c>
      <c r="V168" s="12"/>
      <c r="W168" s="13"/>
      <c r="X168" s="14"/>
      <c r="Y168" s="12"/>
      <c r="Z168" s="16"/>
      <c r="AA168" s="16"/>
      <c r="AB168" s="9" t="str">
        <f>IFERROR(VLOOKUP(Table35686[[#This Row],[IDDestino]],[1]Proveedores!B:O,14,0),"")</f>
        <v/>
      </c>
    </row>
    <row r="169" spans="1:28" x14ac:dyDescent="0.25">
      <c r="A169" s="15"/>
      <c r="B169" s="18"/>
      <c r="C169" s="8" t="str">
        <f>IFERROR(VLOOKUP(Table35686[[#This Row],[IDDestino]],[1]Proveedores!B:X,23,0),"")</f>
        <v/>
      </c>
      <c r="D169" s="9" t="str">
        <f>IFERROR(VLOOKUP(Table35686[[#This Row],[IDDestino]],[1]Proveedores!B:X,16,0),"")</f>
        <v/>
      </c>
      <c r="E169" s="9" t="str">
        <f>IFERROR(VLOOKUP(Table35686[[#This Row],[IDDestino]],[1]Proveedores!B:R,17,0),"")</f>
        <v/>
      </c>
      <c r="F169" s="8" t="str">
        <f>IFERROR(VLOOKUP(Table35686[[#This Row],[IDDestino]],[1]Proveedores!B:X,18,0),"")</f>
        <v/>
      </c>
      <c r="G169" s="10" t="str">
        <f>IFERROR(VLOOKUP(Table35686[[#This Row],[IDDestino]],[1]Proveedores!B:X,19,0),"")</f>
        <v/>
      </c>
      <c r="H169" s="10" t="str">
        <f>IFERROR(VLOOKUP(Table35686[[#This Row],[IDDestino]],[1]Proveedores!B:U,20,0),"")</f>
        <v/>
      </c>
      <c r="I169" s="10" t="str">
        <f>IFERROR(VLOOKUP(Table35686[[#This Row],[IDDestino]],[1]Proveedores!B:V,21,0),"")</f>
        <v/>
      </c>
      <c r="J169" s="17"/>
      <c r="K169" s="10" t="str">
        <f>IFERROR(VLOOKUP(Table35686[[#This Row],[IDDestino]],[1]Proveedores!B:V,4,0),"")</f>
        <v/>
      </c>
      <c r="L169" s="10" t="str">
        <f>IFERROR(VLOOKUP(Table35686[[#This Row],[IDDestino]],[1]Proveedores!B:W,5,0),"")</f>
        <v/>
      </c>
      <c r="M169" s="10" t="str">
        <f>IFERROR(VLOOKUP(Table35686[[#This Row],[IDDestino]],[1]Proveedores!B:W,9,0),"")</f>
        <v/>
      </c>
      <c r="N169" s="10" t="str">
        <f>IFERROR(VLOOKUP(Table35686[[#This Row],[IDDestino]],[1]Proveedores!B:W,11,0),"")</f>
        <v/>
      </c>
      <c r="O169" s="10" t="str">
        <f>IFERROR(VLOOKUP(Table35686[[#This Row],[IDDestino]],[1]Proveedores!B:W,12,0),"")</f>
        <v/>
      </c>
      <c r="P169" s="8" t="str">
        <f>IFERROR(VLOOKUP(Table35686[[#This Row],[IDDestino]],[1]Proveedores!B:W,7,0),"")</f>
        <v/>
      </c>
      <c r="Q169" s="15"/>
      <c r="R169" s="15"/>
      <c r="S169" s="10" t="str">
        <f>IFERROR(VLOOKUP(Table35686[[#This Row],[IDDestino]],[1]Proveedores!B:Y,24,0),"")</f>
        <v/>
      </c>
      <c r="T169" s="16"/>
      <c r="U169" s="10" t="str">
        <f>IFERROR(VLOOKUP(Table35686[[#This Row],[IDDestino]],[1]Proveedores!B:W,22,0),"")</f>
        <v/>
      </c>
      <c r="V169" s="12"/>
      <c r="W169" s="13"/>
      <c r="X169" s="14"/>
      <c r="Y169" s="12"/>
      <c r="Z169" s="16"/>
      <c r="AA169" s="16"/>
      <c r="AB169" s="9" t="str">
        <f>IFERROR(VLOOKUP(Table35686[[#This Row],[IDDestino]],[1]Proveedores!B:O,14,0),"")</f>
        <v/>
      </c>
    </row>
    <row r="170" spans="1:28" x14ac:dyDescent="0.25">
      <c r="A170" s="15"/>
      <c r="B170" s="18"/>
      <c r="C170" s="8" t="str">
        <f>IFERROR(VLOOKUP(Table35686[[#This Row],[IDDestino]],[1]Proveedores!B:X,23,0),"")</f>
        <v/>
      </c>
      <c r="D170" s="9" t="str">
        <f>IFERROR(VLOOKUP(Table35686[[#This Row],[IDDestino]],[1]Proveedores!B:X,16,0),"")</f>
        <v/>
      </c>
      <c r="E170" s="9" t="str">
        <f>IFERROR(VLOOKUP(Table35686[[#This Row],[IDDestino]],[1]Proveedores!B:R,17,0),"")</f>
        <v/>
      </c>
      <c r="F170" s="8" t="str">
        <f>IFERROR(VLOOKUP(Table35686[[#This Row],[IDDestino]],[1]Proveedores!B:X,18,0),"")</f>
        <v/>
      </c>
      <c r="G170" s="10" t="str">
        <f>IFERROR(VLOOKUP(Table35686[[#This Row],[IDDestino]],[1]Proveedores!B:X,19,0),"")</f>
        <v/>
      </c>
      <c r="H170" s="10" t="str">
        <f>IFERROR(VLOOKUP(Table35686[[#This Row],[IDDestino]],[1]Proveedores!B:U,20,0),"")</f>
        <v/>
      </c>
      <c r="I170" s="10" t="str">
        <f>IFERROR(VLOOKUP(Table35686[[#This Row],[IDDestino]],[1]Proveedores!B:V,21,0),"")</f>
        <v/>
      </c>
      <c r="J170" s="17"/>
      <c r="K170" s="10" t="str">
        <f>IFERROR(VLOOKUP(Table35686[[#This Row],[IDDestino]],[1]Proveedores!B:V,4,0),"")</f>
        <v/>
      </c>
      <c r="L170" s="10" t="str">
        <f>IFERROR(VLOOKUP(Table35686[[#This Row],[IDDestino]],[1]Proveedores!B:W,5,0),"")</f>
        <v/>
      </c>
      <c r="M170" s="10" t="str">
        <f>IFERROR(VLOOKUP(Table35686[[#This Row],[IDDestino]],[1]Proveedores!B:W,9,0),"")</f>
        <v/>
      </c>
      <c r="N170" s="10" t="str">
        <f>IFERROR(VLOOKUP(Table35686[[#This Row],[IDDestino]],[1]Proveedores!B:W,11,0),"")</f>
        <v/>
      </c>
      <c r="O170" s="10" t="str">
        <f>IFERROR(VLOOKUP(Table35686[[#This Row],[IDDestino]],[1]Proveedores!B:W,12,0),"")</f>
        <v/>
      </c>
      <c r="P170" s="8" t="str">
        <f>IFERROR(VLOOKUP(Table35686[[#This Row],[IDDestino]],[1]Proveedores!B:W,7,0),"")</f>
        <v/>
      </c>
      <c r="Q170" s="15"/>
      <c r="R170" s="15"/>
      <c r="S170" s="10" t="str">
        <f>IFERROR(VLOOKUP(Table35686[[#This Row],[IDDestino]],[1]Proveedores!B:Y,24,0),"")</f>
        <v/>
      </c>
      <c r="T170" s="16"/>
      <c r="U170" s="10" t="str">
        <f>IFERROR(VLOOKUP(Table35686[[#This Row],[IDDestino]],[1]Proveedores!B:W,22,0),"")</f>
        <v/>
      </c>
      <c r="V170" s="12"/>
      <c r="W170" s="13"/>
      <c r="X170" s="14"/>
      <c r="Y170" s="12"/>
      <c r="Z170" s="16"/>
      <c r="AA170" s="16"/>
      <c r="AB170" s="9" t="str">
        <f>IFERROR(VLOOKUP(Table35686[[#This Row],[IDDestino]],[1]Proveedores!B:O,14,0),"")</f>
        <v/>
      </c>
    </row>
    <row r="171" spans="1:28" x14ac:dyDescent="0.25">
      <c r="A171" s="15"/>
      <c r="B171" s="18"/>
      <c r="C171" s="8" t="str">
        <f>IFERROR(VLOOKUP(Table35686[[#This Row],[IDDestino]],[1]Proveedores!B:X,23,0),"")</f>
        <v/>
      </c>
      <c r="D171" s="9" t="str">
        <f>IFERROR(VLOOKUP(Table35686[[#This Row],[IDDestino]],[1]Proveedores!B:X,16,0),"")</f>
        <v/>
      </c>
      <c r="E171" s="9" t="str">
        <f>IFERROR(VLOOKUP(Table35686[[#This Row],[IDDestino]],[1]Proveedores!B:R,17,0),"")</f>
        <v/>
      </c>
      <c r="F171" s="8" t="str">
        <f>IFERROR(VLOOKUP(Table35686[[#This Row],[IDDestino]],[1]Proveedores!B:X,18,0),"")</f>
        <v/>
      </c>
      <c r="G171" s="10" t="str">
        <f>IFERROR(VLOOKUP(Table35686[[#This Row],[IDDestino]],[1]Proveedores!B:X,19,0),"")</f>
        <v/>
      </c>
      <c r="H171" s="10" t="str">
        <f>IFERROR(VLOOKUP(Table35686[[#This Row],[IDDestino]],[1]Proveedores!B:U,20,0),"")</f>
        <v/>
      </c>
      <c r="I171" s="10" t="str">
        <f>IFERROR(VLOOKUP(Table35686[[#This Row],[IDDestino]],[1]Proveedores!B:V,21,0),"")</f>
        <v/>
      </c>
      <c r="J171" s="17"/>
      <c r="K171" s="10" t="str">
        <f>IFERROR(VLOOKUP(Table35686[[#This Row],[IDDestino]],[1]Proveedores!B:V,4,0),"")</f>
        <v/>
      </c>
      <c r="L171" s="10" t="str">
        <f>IFERROR(VLOOKUP(Table35686[[#This Row],[IDDestino]],[1]Proveedores!B:W,5,0),"")</f>
        <v/>
      </c>
      <c r="M171" s="10" t="str">
        <f>IFERROR(VLOOKUP(Table35686[[#This Row],[IDDestino]],[1]Proveedores!B:W,9,0),"")</f>
        <v/>
      </c>
      <c r="N171" s="10" t="str">
        <f>IFERROR(VLOOKUP(Table35686[[#This Row],[IDDestino]],[1]Proveedores!B:W,11,0),"")</f>
        <v/>
      </c>
      <c r="O171" s="10" t="str">
        <f>IFERROR(VLOOKUP(Table35686[[#This Row],[IDDestino]],[1]Proveedores!B:W,12,0),"")</f>
        <v/>
      </c>
      <c r="P171" s="8" t="str">
        <f>IFERROR(VLOOKUP(Table35686[[#This Row],[IDDestino]],[1]Proveedores!B:W,7,0),"")</f>
        <v/>
      </c>
      <c r="Q171" s="15"/>
      <c r="R171" s="15"/>
      <c r="S171" s="10" t="str">
        <f>IFERROR(VLOOKUP(Table35686[[#This Row],[IDDestino]],[1]Proveedores!B:Y,24,0),"")</f>
        <v/>
      </c>
      <c r="T171" s="16"/>
      <c r="U171" s="10" t="str">
        <f>IFERROR(VLOOKUP(Table35686[[#This Row],[IDDestino]],[1]Proveedores!B:W,22,0),"")</f>
        <v/>
      </c>
      <c r="V171" s="12"/>
      <c r="W171" s="13"/>
      <c r="X171" s="14"/>
      <c r="Y171" s="12"/>
      <c r="Z171" s="16"/>
      <c r="AA171" s="16"/>
      <c r="AB171" s="9" t="str">
        <f>IFERROR(VLOOKUP(Table35686[[#This Row],[IDDestino]],[1]Proveedores!B:O,14,0),"")</f>
        <v/>
      </c>
    </row>
    <row r="172" spans="1:28" x14ac:dyDescent="0.25">
      <c r="A172" s="15"/>
      <c r="B172" s="18"/>
      <c r="C172" s="8" t="str">
        <f>IFERROR(VLOOKUP(Table35686[[#This Row],[IDDestino]],[1]Proveedores!B:X,23,0),"")</f>
        <v/>
      </c>
      <c r="D172" s="9" t="str">
        <f>IFERROR(VLOOKUP(Table35686[[#This Row],[IDDestino]],[1]Proveedores!B:X,16,0),"")</f>
        <v/>
      </c>
      <c r="E172" s="9" t="str">
        <f>IFERROR(VLOOKUP(Table35686[[#This Row],[IDDestino]],[1]Proveedores!B:R,17,0),"")</f>
        <v/>
      </c>
      <c r="F172" s="8" t="str">
        <f>IFERROR(VLOOKUP(Table35686[[#This Row],[IDDestino]],[1]Proveedores!B:X,18,0),"")</f>
        <v/>
      </c>
      <c r="G172" s="10" t="str">
        <f>IFERROR(VLOOKUP(Table35686[[#This Row],[IDDestino]],[1]Proveedores!B:X,19,0),"")</f>
        <v/>
      </c>
      <c r="H172" s="10" t="str">
        <f>IFERROR(VLOOKUP(Table35686[[#This Row],[IDDestino]],[1]Proveedores!B:U,20,0),"")</f>
        <v/>
      </c>
      <c r="I172" s="10" t="str">
        <f>IFERROR(VLOOKUP(Table35686[[#This Row],[IDDestino]],[1]Proveedores!B:V,21,0),"")</f>
        <v/>
      </c>
      <c r="J172" s="17"/>
      <c r="K172" s="10" t="str">
        <f>IFERROR(VLOOKUP(Table35686[[#This Row],[IDDestino]],[1]Proveedores!B:V,4,0),"")</f>
        <v/>
      </c>
      <c r="L172" s="10" t="str">
        <f>IFERROR(VLOOKUP(Table35686[[#This Row],[IDDestino]],[1]Proveedores!B:W,5,0),"")</f>
        <v/>
      </c>
      <c r="M172" s="10" t="str">
        <f>IFERROR(VLOOKUP(Table35686[[#This Row],[IDDestino]],[1]Proveedores!B:W,9,0),"")</f>
        <v/>
      </c>
      <c r="N172" s="10" t="str">
        <f>IFERROR(VLOOKUP(Table35686[[#This Row],[IDDestino]],[1]Proveedores!B:W,11,0),"")</f>
        <v/>
      </c>
      <c r="O172" s="10" t="str">
        <f>IFERROR(VLOOKUP(Table35686[[#This Row],[IDDestino]],[1]Proveedores!B:W,12,0),"")</f>
        <v/>
      </c>
      <c r="P172" s="8" t="str">
        <f>IFERROR(VLOOKUP(Table35686[[#This Row],[IDDestino]],[1]Proveedores!B:W,7,0),"")</f>
        <v/>
      </c>
      <c r="Q172" s="15"/>
      <c r="R172" s="15"/>
      <c r="S172" s="10" t="str">
        <f>IFERROR(VLOOKUP(Table35686[[#This Row],[IDDestino]],[1]Proveedores!B:Y,24,0),"")</f>
        <v/>
      </c>
      <c r="T172" s="16"/>
      <c r="U172" s="10" t="str">
        <f>IFERROR(VLOOKUP(Table35686[[#This Row],[IDDestino]],[1]Proveedores!B:W,22,0),"")</f>
        <v/>
      </c>
      <c r="V172" s="12"/>
      <c r="W172" s="13"/>
      <c r="X172" s="14"/>
      <c r="Y172" s="12"/>
      <c r="Z172" s="16"/>
      <c r="AA172" s="16"/>
      <c r="AB172" s="9" t="str">
        <f>IFERROR(VLOOKUP(Table35686[[#This Row],[IDDestino]],[1]Proveedores!B:O,14,0),"")</f>
        <v/>
      </c>
    </row>
    <row r="173" spans="1:28" x14ac:dyDescent="0.25">
      <c r="A173" s="15"/>
      <c r="B173" s="18"/>
      <c r="C173" s="8" t="str">
        <f>IFERROR(VLOOKUP(Table35686[[#This Row],[IDDestino]],[1]Proveedores!B:X,23,0),"")</f>
        <v/>
      </c>
      <c r="D173" s="9" t="str">
        <f>IFERROR(VLOOKUP(Table35686[[#This Row],[IDDestino]],[1]Proveedores!B:X,16,0),"")</f>
        <v/>
      </c>
      <c r="E173" s="9" t="str">
        <f>IFERROR(VLOOKUP(Table35686[[#This Row],[IDDestino]],[1]Proveedores!B:R,17,0),"")</f>
        <v/>
      </c>
      <c r="F173" s="8" t="str">
        <f>IFERROR(VLOOKUP(Table35686[[#This Row],[IDDestino]],[1]Proveedores!B:X,18,0),"")</f>
        <v/>
      </c>
      <c r="G173" s="10" t="str">
        <f>IFERROR(VLOOKUP(Table35686[[#This Row],[IDDestino]],[1]Proveedores!B:X,19,0),"")</f>
        <v/>
      </c>
      <c r="H173" s="10" t="str">
        <f>IFERROR(VLOOKUP(Table35686[[#This Row],[IDDestino]],[1]Proveedores!B:U,20,0),"")</f>
        <v/>
      </c>
      <c r="I173" s="10" t="str">
        <f>IFERROR(VLOOKUP(Table35686[[#This Row],[IDDestino]],[1]Proveedores!B:V,21,0),"")</f>
        <v/>
      </c>
      <c r="J173" s="17"/>
      <c r="K173" s="10" t="str">
        <f>IFERROR(VLOOKUP(Table35686[[#This Row],[IDDestino]],[1]Proveedores!B:V,4,0),"")</f>
        <v/>
      </c>
      <c r="L173" s="10" t="str">
        <f>IFERROR(VLOOKUP(Table35686[[#This Row],[IDDestino]],[1]Proveedores!B:W,5,0),"")</f>
        <v/>
      </c>
      <c r="M173" s="10" t="str">
        <f>IFERROR(VLOOKUP(Table35686[[#This Row],[IDDestino]],[1]Proveedores!B:W,9,0),"")</f>
        <v/>
      </c>
      <c r="N173" s="10" t="str">
        <f>IFERROR(VLOOKUP(Table35686[[#This Row],[IDDestino]],[1]Proveedores!B:W,11,0),"")</f>
        <v/>
      </c>
      <c r="O173" s="10" t="str">
        <f>IFERROR(VLOOKUP(Table35686[[#This Row],[IDDestino]],[1]Proveedores!B:W,12,0),"")</f>
        <v/>
      </c>
      <c r="P173" s="8" t="str">
        <f>IFERROR(VLOOKUP(Table35686[[#This Row],[IDDestino]],[1]Proveedores!B:W,7,0),"")</f>
        <v/>
      </c>
      <c r="Q173" s="15"/>
      <c r="R173" s="15"/>
      <c r="S173" s="10" t="str">
        <f>IFERROR(VLOOKUP(Table35686[[#This Row],[IDDestino]],[1]Proveedores!B:Y,24,0),"")</f>
        <v/>
      </c>
      <c r="T173" s="16"/>
      <c r="U173" s="10" t="str">
        <f>IFERROR(VLOOKUP(Table35686[[#This Row],[IDDestino]],[1]Proveedores!B:W,22,0),"")</f>
        <v/>
      </c>
      <c r="V173" s="12"/>
      <c r="W173" s="13"/>
      <c r="X173" s="14"/>
      <c r="Y173" s="12"/>
      <c r="Z173" s="16"/>
      <c r="AA173" s="16"/>
      <c r="AB173" s="9" t="str">
        <f>IFERROR(VLOOKUP(Table35686[[#This Row],[IDDestino]],[1]Proveedores!B:O,14,0),"")</f>
        <v/>
      </c>
    </row>
    <row r="174" spans="1:28" x14ac:dyDescent="0.25">
      <c r="A174" s="15"/>
      <c r="B174" s="18"/>
      <c r="C174" s="8" t="str">
        <f>IFERROR(VLOOKUP(Table35686[[#This Row],[IDDestino]],[1]Proveedores!B:X,23,0),"")</f>
        <v/>
      </c>
      <c r="D174" s="9" t="str">
        <f>IFERROR(VLOOKUP(Table35686[[#This Row],[IDDestino]],[1]Proveedores!B:X,16,0),"")</f>
        <v/>
      </c>
      <c r="E174" s="9" t="str">
        <f>IFERROR(VLOOKUP(Table35686[[#This Row],[IDDestino]],[1]Proveedores!B:R,17,0),"")</f>
        <v/>
      </c>
      <c r="F174" s="8" t="str">
        <f>IFERROR(VLOOKUP(Table35686[[#This Row],[IDDestino]],[1]Proveedores!B:X,18,0),"")</f>
        <v/>
      </c>
      <c r="G174" s="10" t="str">
        <f>IFERROR(VLOOKUP(Table35686[[#This Row],[IDDestino]],[1]Proveedores!B:X,19,0),"")</f>
        <v/>
      </c>
      <c r="H174" s="10" t="str">
        <f>IFERROR(VLOOKUP(Table35686[[#This Row],[IDDestino]],[1]Proveedores!B:U,20,0),"")</f>
        <v/>
      </c>
      <c r="I174" s="10" t="str">
        <f>IFERROR(VLOOKUP(Table35686[[#This Row],[IDDestino]],[1]Proveedores!B:V,21,0),"")</f>
        <v/>
      </c>
      <c r="J174" s="17"/>
      <c r="K174" s="10" t="str">
        <f>IFERROR(VLOOKUP(Table35686[[#This Row],[IDDestino]],[1]Proveedores!B:V,4,0),"")</f>
        <v/>
      </c>
      <c r="L174" s="10" t="str">
        <f>IFERROR(VLOOKUP(Table35686[[#This Row],[IDDestino]],[1]Proveedores!B:W,5,0),"")</f>
        <v/>
      </c>
      <c r="M174" s="10" t="str">
        <f>IFERROR(VLOOKUP(Table35686[[#This Row],[IDDestino]],[1]Proveedores!B:W,9,0),"")</f>
        <v/>
      </c>
      <c r="N174" s="10" t="str">
        <f>IFERROR(VLOOKUP(Table35686[[#This Row],[IDDestino]],[1]Proveedores!B:W,11,0),"")</f>
        <v/>
      </c>
      <c r="O174" s="10" t="str">
        <f>IFERROR(VLOOKUP(Table35686[[#This Row],[IDDestino]],[1]Proveedores!B:W,12,0),"")</f>
        <v/>
      </c>
      <c r="P174" s="8" t="str">
        <f>IFERROR(VLOOKUP(Table35686[[#This Row],[IDDestino]],[1]Proveedores!B:W,7,0),"")</f>
        <v/>
      </c>
      <c r="Q174" s="15"/>
      <c r="R174" s="15"/>
      <c r="S174" s="10" t="str">
        <f>IFERROR(VLOOKUP(Table35686[[#This Row],[IDDestino]],[1]Proveedores!B:Y,24,0),"")</f>
        <v/>
      </c>
      <c r="T174" s="16"/>
      <c r="U174" s="10" t="str">
        <f>IFERROR(VLOOKUP(Table35686[[#This Row],[IDDestino]],[1]Proveedores!B:W,22,0),"")</f>
        <v/>
      </c>
      <c r="V174" s="12"/>
      <c r="W174" s="13"/>
      <c r="X174" s="14"/>
      <c r="Y174" s="12"/>
      <c r="Z174" s="16"/>
      <c r="AA174" s="16"/>
      <c r="AB174" s="9" t="str">
        <f>IFERROR(VLOOKUP(Table35686[[#This Row],[IDDestino]],[1]Proveedores!B:O,14,0),"")</f>
        <v/>
      </c>
    </row>
    <row r="175" spans="1:28" x14ac:dyDescent="0.25">
      <c r="A175" s="15"/>
      <c r="B175" s="18"/>
      <c r="C175" s="8" t="str">
        <f>IFERROR(VLOOKUP(Table35686[[#This Row],[IDDestino]],[1]Proveedores!B:X,23,0),"")</f>
        <v/>
      </c>
      <c r="D175" s="9" t="str">
        <f>IFERROR(VLOOKUP(Table35686[[#This Row],[IDDestino]],[1]Proveedores!B:X,16,0),"")</f>
        <v/>
      </c>
      <c r="E175" s="9" t="str">
        <f>IFERROR(VLOOKUP(Table35686[[#This Row],[IDDestino]],[1]Proveedores!B:R,17,0),"")</f>
        <v/>
      </c>
      <c r="F175" s="8" t="str">
        <f>IFERROR(VLOOKUP(Table35686[[#This Row],[IDDestino]],[1]Proveedores!B:X,18,0),"")</f>
        <v/>
      </c>
      <c r="G175" s="10" t="str">
        <f>IFERROR(VLOOKUP(Table35686[[#This Row],[IDDestino]],[1]Proveedores!B:X,19,0),"")</f>
        <v/>
      </c>
      <c r="H175" s="10" t="str">
        <f>IFERROR(VLOOKUP(Table35686[[#This Row],[IDDestino]],[1]Proveedores!B:U,20,0),"")</f>
        <v/>
      </c>
      <c r="I175" s="10" t="str">
        <f>IFERROR(VLOOKUP(Table35686[[#This Row],[IDDestino]],[1]Proveedores!B:V,21,0),"")</f>
        <v/>
      </c>
      <c r="J175" s="17"/>
      <c r="K175" s="10" t="str">
        <f>IFERROR(VLOOKUP(Table35686[[#This Row],[IDDestino]],[1]Proveedores!B:V,4,0),"")</f>
        <v/>
      </c>
      <c r="L175" s="10" t="str">
        <f>IFERROR(VLOOKUP(Table35686[[#This Row],[IDDestino]],[1]Proveedores!B:W,5,0),"")</f>
        <v/>
      </c>
      <c r="M175" s="10" t="str">
        <f>IFERROR(VLOOKUP(Table35686[[#This Row],[IDDestino]],[1]Proveedores!B:W,9,0),"")</f>
        <v/>
      </c>
      <c r="N175" s="10" t="str">
        <f>IFERROR(VLOOKUP(Table35686[[#This Row],[IDDestino]],[1]Proveedores!B:W,11,0),"")</f>
        <v/>
      </c>
      <c r="O175" s="10" t="str">
        <f>IFERROR(VLOOKUP(Table35686[[#This Row],[IDDestino]],[1]Proveedores!B:W,12,0),"")</f>
        <v/>
      </c>
      <c r="P175" s="8" t="str">
        <f>IFERROR(VLOOKUP(Table35686[[#This Row],[IDDestino]],[1]Proveedores!B:W,7,0),"")</f>
        <v/>
      </c>
      <c r="Q175" s="15"/>
      <c r="R175" s="15"/>
      <c r="S175" s="10" t="str">
        <f>IFERROR(VLOOKUP(Table35686[[#This Row],[IDDestino]],[1]Proveedores!B:Y,24,0),"")</f>
        <v/>
      </c>
      <c r="T175" s="16"/>
      <c r="U175" s="10" t="str">
        <f>IFERROR(VLOOKUP(Table35686[[#This Row],[IDDestino]],[1]Proveedores!B:W,22,0),"")</f>
        <v/>
      </c>
      <c r="V175" s="12"/>
      <c r="W175" s="13"/>
      <c r="X175" s="14"/>
      <c r="Y175" s="12"/>
      <c r="Z175" s="16"/>
      <c r="AA175" s="16"/>
      <c r="AB175" s="9" t="str">
        <f>IFERROR(VLOOKUP(Table35686[[#This Row],[IDDestino]],[1]Proveedores!B:O,14,0),"")</f>
        <v/>
      </c>
    </row>
    <row r="176" spans="1:28" x14ac:dyDescent="0.25">
      <c r="A176" s="15"/>
      <c r="B176" s="18"/>
      <c r="C176" s="8" t="str">
        <f>IFERROR(VLOOKUP(Table35686[[#This Row],[IDDestino]],[1]Proveedores!B:X,23,0),"")</f>
        <v/>
      </c>
      <c r="D176" s="9" t="str">
        <f>IFERROR(VLOOKUP(Table35686[[#This Row],[IDDestino]],[1]Proveedores!B:X,16,0),"")</f>
        <v/>
      </c>
      <c r="E176" s="9" t="str">
        <f>IFERROR(VLOOKUP(Table35686[[#This Row],[IDDestino]],[1]Proveedores!B:R,17,0),"")</f>
        <v/>
      </c>
      <c r="F176" s="8" t="str">
        <f>IFERROR(VLOOKUP(Table35686[[#This Row],[IDDestino]],[1]Proveedores!B:X,18,0),"")</f>
        <v/>
      </c>
      <c r="G176" s="10" t="str">
        <f>IFERROR(VLOOKUP(Table35686[[#This Row],[IDDestino]],[1]Proveedores!B:X,19,0),"")</f>
        <v/>
      </c>
      <c r="H176" s="10" t="str">
        <f>IFERROR(VLOOKUP(Table35686[[#This Row],[IDDestino]],[1]Proveedores!B:U,20,0),"")</f>
        <v/>
      </c>
      <c r="I176" s="10" t="str">
        <f>IFERROR(VLOOKUP(Table35686[[#This Row],[IDDestino]],[1]Proveedores!B:V,21,0),"")</f>
        <v/>
      </c>
      <c r="J176" s="17"/>
      <c r="K176" s="10" t="str">
        <f>IFERROR(VLOOKUP(Table35686[[#This Row],[IDDestino]],[1]Proveedores!B:V,4,0),"")</f>
        <v/>
      </c>
      <c r="L176" s="10" t="str">
        <f>IFERROR(VLOOKUP(Table35686[[#This Row],[IDDestino]],[1]Proveedores!B:W,5,0),"")</f>
        <v/>
      </c>
      <c r="M176" s="10" t="str">
        <f>IFERROR(VLOOKUP(Table35686[[#This Row],[IDDestino]],[1]Proveedores!B:W,9,0),"")</f>
        <v/>
      </c>
      <c r="N176" s="10" t="str">
        <f>IFERROR(VLOOKUP(Table35686[[#This Row],[IDDestino]],[1]Proveedores!B:W,11,0),"")</f>
        <v/>
      </c>
      <c r="O176" s="10" t="str">
        <f>IFERROR(VLOOKUP(Table35686[[#This Row],[IDDestino]],[1]Proveedores!B:W,12,0),"")</f>
        <v/>
      </c>
      <c r="P176" s="8" t="str">
        <f>IFERROR(VLOOKUP(Table35686[[#This Row],[IDDestino]],[1]Proveedores!B:W,7,0),"")</f>
        <v/>
      </c>
      <c r="Q176" s="15"/>
      <c r="R176" s="15"/>
      <c r="S176" s="10" t="str">
        <f>IFERROR(VLOOKUP(Table35686[[#This Row],[IDDestino]],[1]Proveedores!B:Y,24,0),"")</f>
        <v/>
      </c>
      <c r="T176" s="16"/>
      <c r="U176" s="10" t="str">
        <f>IFERROR(VLOOKUP(Table35686[[#This Row],[IDDestino]],[1]Proveedores!B:W,22,0),"")</f>
        <v/>
      </c>
      <c r="V176" s="12"/>
      <c r="W176" s="13"/>
      <c r="X176" s="14"/>
      <c r="Y176" s="12"/>
      <c r="Z176" s="16"/>
      <c r="AA176" s="16"/>
      <c r="AB176" s="9" t="str">
        <f>IFERROR(VLOOKUP(Table35686[[#This Row],[IDDestino]],[1]Proveedores!B:O,14,0),"")</f>
        <v/>
      </c>
    </row>
    <row r="177" spans="1:28" x14ac:dyDescent="0.25">
      <c r="A177" s="15"/>
      <c r="B177" s="18"/>
      <c r="C177" s="8" t="str">
        <f>IFERROR(VLOOKUP(Table35686[[#This Row],[IDDestino]],[1]Proveedores!B:X,23,0),"")</f>
        <v/>
      </c>
      <c r="D177" s="9" t="str">
        <f>IFERROR(VLOOKUP(Table35686[[#This Row],[IDDestino]],[1]Proveedores!B:X,16,0),"")</f>
        <v/>
      </c>
      <c r="E177" s="9" t="str">
        <f>IFERROR(VLOOKUP(Table35686[[#This Row],[IDDestino]],[1]Proveedores!B:R,17,0),"")</f>
        <v/>
      </c>
      <c r="F177" s="8" t="str">
        <f>IFERROR(VLOOKUP(Table35686[[#This Row],[IDDestino]],[1]Proveedores!B:X,18,0),"")</f>
        <v/>
      </c>
      <c r="G177" s="10" t="str">
        <f>IFERROR(VLOOKUP(Table35686[[#This Row],[IDDestino]],[1]Proveedores!B:X,19,0),"")</f>
        <v/>
      </c>
      <c r="H177" s="10" t="str">
        <f>IFERROR(VLOOKUP(Table35686[[#This Row],[IDDestino]],[1]Proveedores!B:U,20,0),"")</f>
        <v/>
      </c>
      <c r="I177" s="10" t="str">
        <f>IFERROR(VLOOKUP(Table35686[[#This Row],[IDDestino]],[1]Proveedores!B:V,21,0),"")</f>
        <v/>
      </c>
      <c r="J177" s="17"/>
      <c r="K177" s="10" t="str">
        <f>IFERROR(VLOOKUP(Table35686[[#This Row],[IDDestino]],[1]Proveedores!B:V,4,0),"")</f>
        <v/>
      </c>
      <c r="L177" s="10" t="str">
        <f>IFERROR(VLOOKUP(Table35686[[#This Row],[IDDestino]],[1]Proveedores!B:W,5,0),"")</f>
        <v/>
      </c>
      <c r="M177" s="10" t="str">
        <f>IFERROR(VLOOKUP(Table35686[[#This Row],[IDDestino]],[1]Proveedores!B:W,9,0),"")</f>
        <v/>
      </c>
      <c r="N177" s="10" t="str">
        <f>IFERROR(VLOOKUP(Table35686[[#This Row],[IDDestino]],[1]Proveedores!B:W,11,0),"")</f>
        <v/>
      </c>
      <c r="O177" s="10" t="str">
        <f>IFERROR(VLOOKUP(Table35686[[#This Row],[IDDestino]],[1]Proveedores!B:W,12,0),"")</f>
        <v/>
      </c>
      <c r="P177" s="8" t="str">
        <f>IFERROR(VLOOKUP(Table35686[[#This Row],[IDDestino]],[1]Proveedores!B:W,7,0),"")</f>
        <v/>
      </c>
      <c r="Q177" s="15"/>
      <c r="R177" s="15"/>
      <c r="S177" s="10" t="str">
        <f>IFERROR(VLOOKUP(Table35686[[#This Row],[IDDestino]],[1]Proveedores!B:Y,24,0),"")</f>
        <v/>
      </c>
      <c r="T177" s="16"/>
      <c r="U177" s="10" t="str">
        <f>IFERROR(VLOOKUP(Table35686[[#This Row],[IDDestino]],[1]Proveedores!B:W,22,0),"")</f>
        <v/>
      </c>
      <c r="V177" s="12"/>
      <c r="W177" s="13"/>
      <c r="X177" s="14"/>
      <c r="Y177" s="12"/>
      <c r="Z177" s="16"/>
      <c r="AA177" s="16"/>
      <c r="AB177" s="9" t="str">
        <f>IFERROR(VLOOKUP(Table35686[[#This Row],[IDDestino]],[1]Proveedores!B:O,14,0),"")</f>
        <v/>
      </c>
    </row>
    <row r="178" spans="1:28" x14ac:dyDescent="0.25">
      <c r="A178" s="15"/>
      <c r="B178" s="18"/>
      <c r="C178" s="8" t="str">
        <f>IFERROR(VLOOKUP(Table35686[[#This Row],[IDDestino]],[1]Proveedores!B:X,23,0),"")</f>
        <v/>
      </c>
      <c r="D178" s="9" t="str">
        <f>IFERROR(VLOOKUP(Table35686[[#This Row],[IDDestino]],[1]Proveedores!B:X,16,0),"")</f>
        <v/>
      </c>
      <c r="E178" s="9" t="str">
        <f>IFERROR(VLOOKUP(Table35686[[#This Row],[IDDestino]],[1]Proveedores!B:R,17,0),"")</f>
        <v/>
      </c>
      <c r="F178" s="8" t="str">
        <f>IFERROR(VLOOKUP(Table35686[[#This Row],[IDDestino]],[1]Proveedores!B:X,18,0),"")</f>
        <v/>
      </c>
      <c r="G178" s="10" t="str">
        <f>IFERROR(VLOOKUP(Table35686[[#This Row],[IDDestino]],[1]Proveedores!B:X,19,0),"")</f>
        <v/>
      </c>
      <c r="H178" s="10" t="str">
        <f>IFERROR(VLOOKUP(Table35686[[#This Row],[IDDestino]],[1]Proveedores!B:U,20,0),"")</f>
        <v/>
      </c>
      <c r="I178" s="10" t="str">
        <f>IFERROR(VLOOKUP(Table35686[[#This Row],[IDDestino]],[1]Proveedores!B:V,21,0),"")</f>
        <v/>
      </c>
      <c r="J178" s="17"/>
      <c r="K178" s="10" t="str">
        <f>IFERROR(VLOOKUP(Table35686[[#This Row],[IDDestino]],[1]Proveedores!B:V,4,0),"")</f>
        <v/>
      </c>
      <c r="L178" s="10" t="str">
        <f>IFERROR(VLOOKUP(Table35686[[#This Row],[IDDestino]],[1]Proveedores!B:W,5,0),"")</f>
        <v/>
      </c>
      <c r="M178" s="10" t="str">
        <f>IFERROR(VLOOKUP(Table35686[[#This Row],[IDDestino]],[1]Proveedores!B:W,9,0),"")</f>
        <v/>
      </c>
      <c r="N178" s="10" t="str">
        <f>IFERROR(VLOOKUP(Table35686[[#This Row],[IDDestino]],[1]Proveedores!B:W,11,0),"")</f>
        <v/>
      </c>
      <c r="O178" s="10" t="str">
        <f>IFERROR(VLOOKUP(Table35686[[#This Row],[IDDestino]],[1]Proveedores!B:W,12,0),"")</f>
        <v/>
      </c>
      <c r="P178" s="8" t="str">
        <f>IFERROR(VLOOKUP(Table35686[[#This Row],[IDDestino]],[1]Proveedores!B:W,7,0),"")</f>
        <v/>
      </c>
      <c r="Q178" s="15"/>
      <c r="R178" s="15"/>
      <c r="S178" s="10" t="str">
        <f>IFERROR(VLOOKUP(Table35686[[#This Row],[IDDestino]],[1]Proveedores!B:Y,24,0),"")</f>
        <v/>
      </c>
      <c r="T178" s="16"/>
      <c r="U178" s="10" t="str">
        <f>IFERROR(VLOOKUP(Table35686[[#This Row],[IDDestino]],[1]Proveedores!B:W,22,0),"")</f>
        <v/>
      </c>
      <c r="V178" s="12"/>
      <c r="W178" s="13"/>
      <c r="X178" s="14"/>
      <c r="Y178" s="12"/>
      <c r="Z178" s="16"/>
      <c r="AA178" s="16"/>
      <c r="AB178" s="9" t="str">
        <f>IFERROR(VLOOKUP(Table35686[[#This Row],[IDDestino]],[1]Proveedores!B:O,14,0),"")</f>
        <v/>
      </c>
    </row>
    <row r="179" spans="1:28" x14ac:dyDescent="0.25">
      <c r="A179" s="15"/>
      <c r="B179" s="18"/>
      <c r="C179" s="8" t="str">
        <f>IFERROR(VLOOKUP(Table35686[[#This Row],[IDDestino]],[1]Proveedores!B:X,23,0),"")</f>
        <v/>
      </c>
      <c r="D179" s="9" t="str">
        <f>IFERROR(VLOOKUP(Table35686[[#This Row],[IDDestino]],[1]Proveedores!B:X,16,0),"")</f>
        <v/>
      </c>
      <c r="E179" s="9" t="str">
        <f>IFERROR(VLOOKUP(Table35686[[#This Row],[IDDestino]],[1]Proveedores!B:R,17,0),"")</f>
        <v/>
      </c>
      <c r="F179" s="8" t="str">
        <f>IFERROR(VLOOKUP(Table35686[[#This Row],[IDDestino]],[1]Proveedores!B:X,18,0),"")</f>
        <v/>
      </c>
      <c r="G179" s="10" t="str">
        <f>IFERROR(VLOOKUP(Table35686[[#This Row],[IDDestino]],[1]Proveedores!B:X,19,0),"")</f>
        <v/>
      </c>
      <c r="H179" s="10" t="str">
        <f>IFERROR(VLOOKUP(Table35686[[#This Row],[IDDestino]],[1]Proveedores!B:U,20,0),"")</f>
        <v/>
      </c>
      <c r="I179" s="10" t="str">
        <f>IFERROR(VLOOKUP(Table35686[[#This Row],[IDDestino]],[1]Proveedores!B:V,21,0),"")</f>
        <v/>
      </c>
      <c r="J179" s="17"/>
      <c r="K179" s="10" t="str">
        <f>IFERROR(VLOOKUP(Table35686[[#This Row],[IDDestino]],[1]Proveedores!B:V,4,0),"")</f>
        <v/>
      </c>
      <c r="L179" s="10" t="str">
        <f>IFERROR(VLOOKUP(Table35686[[#This Row],[IDDestino]],[1]Proveedores!B:W,5,0),"")</f>
        <v/>
      </c>
      <c r="M179" s="10" t="str">
        <f>IFERROR(VLOOKUP(Table35686[[#This Row],[IDDestino]],[1]Proveedores!B:W,9,0),"")</f>
        <v/>
      </c>
      <c r="N179" s="10" t="str">
        <f>IFERROR(VLOOKUP(Table35686[[#This Row],[IDDestino]],[1]Proveedores!B:W,11,0),"")</f>
        <v/>
      </c>
      <c r="O179" s="10" t="str">
        <f>IFERROR(VLOOKUP(Table35686[[#This Row],[IDDestino]],[1]Proveedores!B:W,12,0),"")</f>
        <v/>
      </c>
      <c r="P179" s="8" t="str">
        <f>IFERROR(VLOOKUP(Table35686[[#This Row],[IDDestino]],[1]Proveedores!B:W,7,0),"")</f>
        <v/>
      </c>
      <c r="Q179" s="15"/>
      <c r="R179" s="15"/>
      <c r="S179" s="10" t="str">
        <f>IFERROR(VLOOKUP(Table35686[[#This Row],[IDDestino]],[1]Proveedores!B:Y,24,0),"")</f>
        <v/>
      </c>
      <c r="T179" s="16"/>
      <c r="U179" s="10" t="str">
        <f>IFERROR(VLOOKUP(Table35686[[#This Row],[IDDestino]],[1]Proveedores!B:W,22,0),"")</f>
        <v/>
      </c>
      <c r="V179" s="12"/>
      <c r="W179" s="13"/>
      <c r="X179" s="14"/>
      <c r="Y179" s="12"/>
      <c r="Z179" s="16"/>
      <c r="AA179" s="16"/>
      <c r="AB179" s="9" t="str">
        <f>IFERROR(VLOOKUP(Table35686[[#This Row],[IDDestino]],[1]Proveedores!B:O,14,0),"")</f>
        <v/>
      </c>
    </row>
    <row r="180" spans="1:28" x14ac:dyDescent="0.25">
      <c r="A180" s="15"/>
      <c r="B180" s="18"/>
      <c r="C180" s="8" t="str">
        <f>IFERROR(VLOOKUP(Table35686[[#This Row],[IDDestino]],[1]Proveedores!B:X,23,0),"")</f>
        <v/>
      </c>
      <c r="D180" s="9" t="str">
        <f>IFERROR(VLOOKUP(Table35686[[#This Row],[IDDestino]],[1]Proveedores!B:X,16,0),"")</f>
        <v/>
      </c>
      <c r="E180" s="9" t="str">
        <f>IFERROR(VLOOKUP(Table35686[[#This Row],[IDDestino]],[1]Proveedores!B:R,17,0),"")</f>
        <v/>
      </c>
      <c r="F180" s="8" t="str">
        <f>IFERROR(VLOOKUP(Table35686[[#This Row],[IDDestino]],[1]Proveedores!B:X,18,0),"")</f>
        <v/>
      </c>
      <c r="G180" s="10" t="str">
        <f>IFERROR(VLOOKUP(Table35686[[#This Row],[IDDestino]],[1]Proveedores!B:X,19,0),"")</f>
        <v/>
      </c>
      <c r="H180" s="10" t="str">
        <f>IFERROR(VLOOKUP(Table35686[[#This Row],[IDDestino]],[1]Proveedores!B:U,20,0),"")</f>
        <v/>
      </c>
      <c r="I180" s="10" t="str">
        <f>IFERROR(VLOOKUP(Table35686[[#This Row],[IDDestino]],[1]Proveedores!B:V,21,0),"")</f>
        <v/>
      </c>
      <c r="J180" s="17"/>
      <c r="K180" s="10" t="str">
        <f>IFERROR(VLOOKUP(Table35686[[#This Row],[IDDestino]],[1]Proveedores!B:V,4,0),"")</f>
        <v/>
      </c>
      <c r="L180" s="10" t="str">
        <f>IFERROR(VLOOKUP(Table35686[[#This Row],[IDDestino]],[1]Proveedores!B:W,5,0),"")</f>
        <v/>
      </c>
      <c r="M180" s="10" t="str">
        <f>IFERROR(VLOOKUP(Table35686[[#This Row],[IDDestino]],[1]Proveedores!B:W,9,0),"")</f>
        <v/>
      </c>
      <c r="N180" s="10" t="str">
        <f>IFERROR(VLOOKUP(Table35686[[#This Row],[IDDestino]],[1]Proveedores!B:W,11,0),"")</f>
        <v/>
      </c>
      <c r="O180" s="10" t="str">
        <f>IFERROR(VLOOKUP(Table35686[[#This Row],[IDDestino]],[1]Proveedores!B:W,12,0),"")</f>
        <v/>
      </c>
      <c r="P180" s="8" t="str">
        <f>IFERROR(VLOOKUP(Table35686[[#This Row],[IDDestino]],[1]Proveedores!B:W,7,0),"")</f>
        <v/>
      </c>
      <c r="Q180" s="15"/>
      <c r="R180" s="15"/>
      <c r="S180" s="10" t="str">
        <f>IFERROR(VLOOKUP(Table35686[[#This Row],[IDDestino]],[1]Proveedores!B:Y,24,0),"")</f>
        <v/>
      </c>
      <c r="T180" s="16"/>
      <c r="U180" s="10" t="str">
        <f>IFERROR(VLOOKUP(Table35686[[#This Row],[IDDestino]],[1]Proveedores!B:W,22,0),"")</f>
        <v/>
      </c>
      <c r="V180" s="12"/>
      <c r="W180" s="13"/>
      <c r="X180" s="14"/>
      <c r="Y180" s="12"/>
      <c r="Z180" s="16"/>
      <c r="AA180" s="16"/>
      <c r="AB180" s="9" t="str">
        <f>IFERROR(VLOOKUP(Table35686[[#This Row],[IDDestino]],[1]Proveedores!B:O,14,0),"")</f>
        <v/>
      </c>
    </row>
    <row r="181" spans="1:28" x14ac:dyDescent="0.25">
      <c r="A181" s="15"/>
      <c r="B181" s="18"/>
      <c r="C181" s="8" t="str">
        <f>IFERROR(VLOOKUP(Table35686[[#This Row],[IDDestino]],[1]Proveedores!B:X,23,0),"")</f>
        <v/>
      </c>
      <c r="D181" s="9" t="str">
        <f>IFERROR(VLOOKUP(Table35686[[#This Row],[IDDestino]],[1]Proveedores!B:X,16,0),"")</f>
        <v/>
      </c>
      <c r="E181" s="9" t="str">
        <f>IFERROR(VLOOKUP(Table35686[[#This Row],[IDDestino]],[1]Proveedores!B:R,17,0),"")</f>
        <v/>
      </c>
      <c r="F181" s="8" t="str">
        <f>IFERROR(VLOOKUP(Table35686[[#This Row],[IDDestino]],[1]Proveedores!B:X,18,0),"")</f>
        <v/>
      </c>
      <c r="G181" s="10" t="str">
        <f>IFERROR(VLOOKUP(Table35686[[#This Row],[IDDestino]],[1]Proveedores!B:X,19,0),"")</f>
        <v/>
      </c>
      <c r="H181" s="10" t="str">
        <f>IFERROR(VLOOKUP(Table35686[[#This Row],[IDDestino]],[1]Proveedores!B:U,20,0),"")</f>
        <v/>
      </c>
      <c r="I181" s="10" t="str">
        <f>IFERROR(VLOOKUP(Table35686[[#This Row],[IDDestino]],[1]Proveedores!B:V,21,0),"")</f>
        <v/>
      </c>
      <c r="J181" s="17"/>
      <c r="K181" s="10" t="str">
        <f>IFERROR(VLOOKUP(Table35686[[#This Row],[IDDestino]],[1]Proveedores!B:V,4,0),"")</f>
        <v/>
      </c>
      <c r="L181" s="10" t="str">
        <f>IFERROR(VLOOKUP(Table35686[[#This Row],[IDDestino]],[1]Proveedores!B:W,5,0),"")</f>
        <v/>
      </c>
      <c r="M181" s="10" t="str">
        <f>IFERROR(VLOOKUP(Table35686[[#This Row],[IDDestino]],[1]Proveedores!B:W,9,0),"")</f>
        <v/>
      </c>
      <c r="N181" s="10" t="str">
        <f>IFERROR(VLOOKUP(Table35686[[#This Row],[IDDestino]],[1]Proveedores!B:W,11,0),"")</f>
        <v/>
      </c>
      <c r="O181" s="10" t="str">
        <f>IFERROR(VLOOKUP(Table35686[[#This Row],[IDDestino]],[1]Proveedores!B:W,12,0),"")</f>
        <v/>
      </c>
      <c r="P181" s="8" t="str">
        <f>IFERROR(VLOOKUP(Table35686[[#This Row],[IDDestino]],[1]Proveedores!B:W,7,0),"")</f>
        <v/>
      </c>
      <c r="Q181" s="15"/>
      <c r="R181" s="15"/>
      <c r="S181" s="10" t="str">
        <f>IFERROR(VLOOKUP(Table35686[[#This Row],[IDDestino]],[1]Proveedores!B:Y,24,0),"")</f>
        <v/>
      </c>
      <c r="T181" s="16"/>
      <c r="U181" s="10" t="str">
        <f>IFERROR(VLOOKUP(Table35686[[#This Row],[IDDestino]],[1]Proveedores!B:W,22,0),"")</f>
        <v/>
      </c>
      <c r="V181" s="12"/>
      <c r="W181" s="13"/>
      <c r="X181" s="14"/>
      <c r="Y181" s="12"/>
      <c r="Z181" s="16"/>
      <c r="AA181" s="16"/>
      <c r="AB181" s="9" t="str">
        <f>IFERROR(VLOOKUP(Table35686[[#This Row],[IDDestino]],[1]Proveedores!B:O,14,0),"")</f>
        <v/>
      </c>
    </row>
    <row r="182" spans="1:28" x14ac:dyDescent="0.25">
      <c r="A182" s="15"/>
      <c r="B182" s="18"/>
      <c r="C182" s="8" t="str">
        <f>IFERROR(VLOOKUP(Table35686[[#This Row],[IDDestino]],[1]Proveedores!B:X,23,0),"")</f>
        <v/>
      </c>
      <c r="D182" s="9" t="str">
        <f>IFERROR(VLOOKUP(Table35686[[#This Row],[IDDestino]],[1]Proveedores!B:X,16,0),"")</f>
        <v/>
      </c>
      <c r="E182" s="9" t="str">
        <f>IFERROR(VLOOKUP(Table35686[[#This Row],[IDDestino]],[1]Proveedores!B:R,17,0),"")</f>
        <v/>
      </c>
      <c r="F182" s="8" t="str">
        <f>IFERROR(VLOOKUP(Table35686[[#This Row],[IDDestino]],[1]Proveedores!B:X,18,0),"")</f>
        <v/>
      </c>
      <c r="G182" s="10" t="str">
        <f>IFERROR(VLOOKUP(Table35686[[#This Row],[IDDestino]],[1]Proveedores!B:X,19,0),"")</f>
        <v/>
      </c>
      <c r="H182" s="10" t="str">
        <f>IFERROR(VLOOKUP(Table35686[[#This Row],[IDDestino]],[1]Proveedores!B:U,20,0),"")</f>
        <v/>
      </c>
      <c r="I182" s="10" t="str">
        <f>IFERROR(VLOOKUP(Table35686[[#This Row],[IDDestino]],[1]Proveedores!B:V,21,0),"")</f>
        <v/>
      </c>
      <c r="J182" s="17"/>
      <c r="K182" s="10" t="str">
        <f>IFERROR(VLOOKUP(Table35686[[#This Row],[IDDestino]],[1]Proveedores!B:V,4,0),"")</f>
        <v/>
      </c>
      <c r="L182" s="10" t="str">
        <f>IFERROR(VLOOKUP(Table35686[[#This Row],[IDDestino]],[1]Proveedores!B:W,5,0),"")</f>
        <v/>
      </c>
      <c r="M182" s="10" t="str">
        <f>IFERROR(VLOOKUP(Table35686[[#This Row],[IDDestino]],[1]Proveedores!B:W,9,0),"")</f>
        <v/>
      </c>
      <c r="N182" s="10" t="str">
        <f>IFERROR(VLOOKUP(Table35686[[#This Row],[IDDestino]],[1]Proveedores!B:W,11,0),"")</f>
        <v/>
      </c>
      <c r="O182" s="10" t="str">
        <f>IFERROR(VLOOKUP(Table35686[[#This Row],[IDDestino]],[1]Proveedores!B:W,12,0),"")</f>
        <v/>
      </c>
      <c r="P182" s="8" t="str">
        <f>IFERROR(VLOOKUP(Table35686[[#This Row],[IDDestino]],[1]Proveedores!B:W,7,0),"")</f>
        <v/>
      </c>
      <c r="Q182" s="15"/>
      <c r="R182" s="15"/>
      <c r="S182" s="10" t="str">
        <f>IFERROR(VLOOKUP(Table35686[[#This Row],[IDDestino]],[1]Proveedores!B:Y,24,0),"")</f>
        <v/>
      </c>
      <c r="T182" s="16"/>
      <c r="U182" s="10" t="str">
        <f>IFERROR(VLOOKUP(Table35686[[#This Row],[IDDestino]],[1]Proveedores!B:W,22,0),"")</f>
        <v/>
      </c>
      <c r="V182" s="12"/>
      <c r="W182" s="13"/>
      <c r="X182" s="14"/>
      <c r="Y182" s="12"/>
      <c r="Z182" s="16"/>
      <c r="AA182" s="16"/>
      <c r="AB182" s="9" t="str">
        <f>IFERROR(VLOOKUP(Table35686[[#This Row],[IDDestino]],[1]Proveedores!B:O,14,0),"")</f>
        <v/>
      </c>
    </row>
    <row r="183" spans="1:28" x14ac:dyDescent="0.25">
      <c r="A183" s="15"/>
      <c r="B183" s="18"/>
      <c r="C183" s="8" t="str">
        <f>IFERROR(VLOOKUP(Table35686[[#This Row],[IDDestino]],[1]Proveedores!B:X,23,0),"")</f>
        <v/>
      </c>
      <c r="D183" s="9" t="str">
        <f>IFERROR(VLOOKUP(Table35686[[#This Row],[IDDestino]],[1]Proveedores!B:X,16,0),"")</f>
        <v/>
      </c>
      <c r="E183" s="9" t="str">
        <f>IFERROR(VLOOKUP(Table35686[[#This Row],[IDDestino]],[1]Proveedores!B:R,17,0),"")</f>
        <v/>
      </c>
      <c r="F183" s="8" t="str">
        <f>IFERROR(VLOOKUP(Table35686[[#This Row],[IDDestino]],[1]Proveedores!B:X,18,0),"")</f>
        <v/>
      </c>
      <c r="G183" s="10" t="str">
        <f>IFERROR(VLOOKUP(Table35686[[#This Row],[IDDestino]],[1]Proveedores!B:X,19,0),"")</f>
        <v/>
      </c>
      <c r="H183" s="10" t="str">
        <f>IFERROR(VLOOKUP(Table35686[[#This Row],[IDDestino]],[1]Proveedores!B:U,20,0),"")</f>
        <v/>
      </c>
      <c r="I183" s="10" t="str">
        <f>IFERROR(VLOOKUP(Table35686[[#This Row],[IDDestino]],[1]Proveedores!B:V,21,0),"")</f>
        <v/>
      </c>
      <c r="J183" s="17"/>
      <c r="K183" s="10" t="str">
        <f>IFERROR(VLOOKUP(Table35686[[#This Row],[IDDestino]],[1]Proveedores!B:V,4,0),"")</f>
        <v/>
      </c>
      <c r="L183" s="10" t="str">
        <f>IFERROR(VLOOKUP(Table35686[[#This Row],[IDDestino]],[1]Proveedores!B:W,5,0),"")</f>
        <v/>
      </c>
      <c r="M183" s="10" t="str">
        <f>IFERROR(VLOOKUP(Table35686[[#This Row],[IDDestino]],[1]Proveedores!B:W,9,0),"")</f>
        <v/>
      </c>
      <c r="N183" s="10" t="str">
        <f>IFERROR(VLOOKUP(Table35686[[#This Row],[IDDestino]],[1]Proveedores!B:W,11,0),"")</f>
        <v/>
      </c>
      <c r="O183" s="10" t="str">
        <f>IFERROR(VLOOKUP(Table35686[[#This Row],[IDDestino]],[1]Proveedores!B:W,12,0),"")</f>
        <v/>
      </c>
      <c r="P183" s="8" t="str">
        <f>IFERROR(VLOOKUP(Table35686[[#This Row],[IDDestino]],[1]Proveedores!B:W,7,0),"")</f>
        <v/>
      </c>
      <c r="Q183" s="15"/>
      <c r="R183" s="15"/>
      <c r="S183" s="10" t="str">
        <f>IFERROR(VLOOKUP(Table35686[[#This Row],[IDDestino]],[1]Proveedores!B:Y,24,0),"")</f>
        <v/>
      </c>
      <c r="T183" s="16"/>
      <c r="U183" s="10" t="str">
        <f>IFERROR(VLOOKUP(Table35686[[#This Row],[IDDestino]],[1]Proveedores!B:W,22,0),"")</f>
        <v/>
      </c>
      <c r="V183" s="12"/>
      <c r="W183" s="13"/>
      <c r="X183" s="14"/>
      <c r="Y183" s="12"/>
      <c r="Z183" s="16"/>
      <c r="AA183" s="16"/>
      <c r="AB183" s="9" t="str">
        <f>IFERROR(VLOOKUP(Table35686[[#This Row],[IDDestino]],[1]Proveedores!B:O,14,0),"")</f>
        <v/>
      </c>
    </row>
    <row r="184" spans="1:28" x14ac:dyDescent="0.25">
      <c r="A184" s="15"/>
      <c r="B184" s="18"/>
      <c r="C184" s="8" t="str">
        <f>IFERROR(VLOOKUP(Table35686[[#This Row],[IDDestino]],[1]Proveedores!B:X,23,0),"")</f>
        <v/>
      </c>
      <c r="D184" s="9" t="str">
        <f>IFERROR(VLOOKUP(Table35686[[#This Row],[IDDestino]],[1]Proveedores!B:X,16,0),"")</f>
        <v/>
      </c>
      <c r="E184" s="9" t="str">
        <f>IFERROR(VLOOKUP(Table35686[[#This Row],[IDDestino]],[1]Proveedores!B:R,17,0),"")</f>
        <v/>
      </c>
      <c r="F184" s="8" t="str">
        <f>IFERROR(VLOOKUP(Table35686[[#This Row],[IDDestino]],[1]Proveedores!B:X,18,0),"")</f>
        <v/>
      </c>
      <c r="G184" s="10" t="str">
        <f>IFERROR(VLOOKUP(Table35686[[#This Row],[IDDestino]],[1]Proveedores!B:X,19,0),"")</f>
        <v/>
      </c>
      <c r="H184" s="10" t="str">
        <f>IFERROR(VLOOKUP(Table35686[[#This Row],[IDDestino]],[1]Proveedores!B:U,20,0),"")</f>
        <v/>
      </c>
      <c r="I184" s="10" t="str">
        <f>IFERROR(VLOOKUP(Table35686[[#This Row],[IDDestino]],[1]Proveedores!B:V,21,0),"")</f>
        <v/>
      </c>
      <c r="J184" s="17"/>
      <c r="K184" s="10" t="str">
        <f>IFERROR(VLOOKUP(Table35686[[#This Row],[IDDestino]],[1]Proveedores!B:V,4,0),"")</f>
        <v/>
      </c>
      <c r="L184" s="10" t="str">
        <f>IFERROR(VLOOKUP(Table35686[[#This Row],[IDDestino]],[1]Proveedores!B:W,5,0),"")</f>
        <v/>
      </c>
      <c r="M184" s="10" t="str">
        <f>IFERROR(VLOOKUP(Table35686[[#This Row],[IDDestino]],[1]Proveedores!B:W,9,0),"")</f>
        <v/>
      </c>
      <c r="N184" s="10" t="str">
        <f>IFERROR(VLOOKUP(Table35686[[#This Row],[IDDestino]],[1]Proveedores!B:W,11,0),"")</f>
        <v/>
      </c>
      <c r="O184" s="10" t="str">
        <f>IFERROR(VLOOKUP(Table35686[[#This Row],[IDDestino]],[1]Proveedores!B:W,12,0),"")</f>
        <v/>
      </c>
      <c r="P184" s="8" t="str">
        <f>IFERROR(VLOOKUP(Table35686[[#This Row],[IDDestino]],[1]Proveedores!B:W,7,0),"")</f>
        <v/>
      </c>
      <c r="Q184" s="15"/>
      <c r="R184" s="15"/>
      <c r="S184" s="10" t="str">
        <f>IFERROR(VLOOKUP(Table35686[[#This Row],[IDDestino]],[1]Proveedores!B:Y,24,0),"")</f>
        <v/>
      </c>
      <c r="T184" s="16"/>
      <c r="U184" s="10" t="str">
        <f>IFERROR(VLOOKUP(Table35686[[#This Row],[IDDestino]],[1]Proveedores!B:W,22,0),"")</f>
        <v/>
      </c>
      <c r="V184" s="12"/>
      <c r="W184" s="13"/>
      <c r="X184" s="14"/>
      <c r="Y184" s="12"/>
      <c r="Z184" s="16"/>
      <c r="AA184" s="16"/>
      <c r="AB184" s="9" t="str">
        <f>IFERROR(VLOOKUP(Table35686[[#This Row],[IDDestino]],[1]Proveedores!B:O,14,0),"")</f>
        <v/>
      </c>
    </row>
    <row r="185" spans="1:28" x14ac:dyDescent="0.25">
      <c r="A185" s="15"/>
      <c r="B185" s="18"/>
      <c r="C185" s="8" t="str">
        <f>IFERROR(VLOOKUP(Table35686[[#This Row],[IDDestino]],[1]Proveedores!B:X,23,0),"")</f>
        <v/>
      </c>
      <c r="D185" s="9" t="str">
        <f>IFERROR(VLOOKUP(Table35686[[#This Row],[IDDestino]],[1]Proveedores!B:X,16,0),"")</f>
        <v/>
      </c>
      <c r="E185" s="9" t="str">
        <f>IFERROR(VLOOKUP(Table35686[[#This Row],[IDDestino]],[1]Proveedores!B:R,17,0),"")</f>
        <v/>
      </c>
      <c r="F185" s="8" t="str">
        <f>IFERROR(VLOOKUP(Table35686[[#This Row],[IDDestino]],[1]Proveedores!B:X,18,0),"")</f>
        <v/>
      </c>
      <c r="G185" s="10" t="str">
        <f>IFERROR(VLOOKUP(Table35686[[#This Row],[IDDestino]],[1]Proveedores!B:X,19,0),"")</f>
        <v/>
      </c>
      <c r="H185" s="10" t="str">
        <f>IFERROR(VLOOKUP(Table35686[[#This Row],[IDDestino]],[1]Proveedores!B:U,20,0),"")</f>
        <v/>
      </c>
      <c r="I185" s="10" t="str">
        <f>IFERROR(VLOOKUP(Table35686[[#This Row],[IDDestino]],[1]Proveedores!B:V,21,0),"")</f>
        <v/>
      </c>
      <c r="J185" s="17"/>
      <c r="K185" s="10" t="str">
        <f>IFERROR(VLOOKUP(Table35686[[#This Row],[IDDestino]],[1]Proveedores!B:V,4,0),"")</f>
        <v/>
      </c>
      <c r="L185" s="10" t="str">
        <f>IFERROR(VLOOKUP(Table35686[[#This Row],[IDDestino]],[1]Proveedores!B:W,5,0),"")</f>
        <v/>
      </c>
      <c r="M185" s="10" t="str">
        <f>IFERROR(VLOOKUP(Table35686[[#This Row],[IDDestino]],[1]Proveedores!B:W,9,0),"")</f>
        <v/>
      </c>
      <c r="N185" s="10" t="str">
        <f>IFERROR(VLOOKUP(Table35686[[#This Row],[IDDestino]],[1]Proveedores!B:W,11,0),"")</f>
        <v/>
      </c>
      <c r="O185" s="10" t="str">
        <f>IFERROR(VLOOKUP(Table35686[[#This Row],[IDDestino]],[1]Proveedores!B:W,12,0),"")</f>
        <v/>
      </c>
      <c r="P185" s="8" t="str">
        <f>IFERROR(VLOOKUP(Table35686[[#This Row],[IDDestino]],[1]Proveedores!B:W,7,0),"")</f>
        <v/>
      </c>
      <c r="Q185" s="15"/>
      <c r="R185" s="15"/>
      <c r="S185" s="10" t="str">
        <f>IFERROR(VLOOKUP(Table35686[[#This Row],[IDDestino]],[1]Proveedores!B:Y,24,0),"")</f>
        <v/>
      </c>
      <c r="T185" s="16"/>
      <c r="U185" s="10" t="str">
        <f>IFERROR(VLOOKUP(Table35686[[#This Row],[IDDestino]],[1]Proveedores!B:W,22,0),"")</f>
        <v/>
      </c>
      <c r="V185" s="12"/>
      <c r="W185" s="13"/>
      <c r="X185" s="14"/>
      <c r="Y185" s="12"/>
      <c r="Z185" s="16"/>
      <c r="AA185" s="16"/>
      <c r="AB185" s="9" t="str">
        <f>IFERROR(VLOOKUP(Table35686[[#This Row],[IDDestino]],[1]Proveedores!B:O,14,0),"")</f>
        <v/>
      </c>
    </row>
    <row r="186" spans="1:28" x14ac:dyDescent="0.25">
      <c r="A186" s="15"/>
      <c r="B186" s="18"/>
      <c r="C186" s="8" t="str">
        <f>IFERROR(VLOOKUP(Table35686[[#This Row],[IDDestino]],[1]Proveedores!B:X,23,0),"")</f>
        <v/>
      </c>
      <c r="D186" s="9" t="str">
        <f>IFERROR(VLOOKUP(Table35686[[#This Row],[IDDestino]],[1]Proveedores!B:X,16,0),"")</f>
        <v/>
      </c>
      <c r="E186" s="9" t="str">
        <f>IFERROR(VLOOKUP(Table35686[[#This Row],[IDDestino]],[1]Proveedores!B:R,17,0),"")</f>
        <v/>
      </c>
      <c r="F186" s="8" t="str">
        <f>IFERROR(VLOOKUP(Table35686[[#This Row],[IDDestino]],[1]Proveedores!B:X,18,0),"")</f>
        <v/>
      </c>
      <c r="G186" s="10" t="str">
        <f>IFERROR(VLOOKUP(Table35686[[#This Row],[IDDestino]],[1]Proveedores!B:X,19,0),"")</f>
        <v/>
      </c>
      <c r="H186" s="10" t="str">
        <f>IFERROR(VLOOKUP(Table35686[[#This Row],[IDDestino]],[1]Proveedores!B:U,20,0),"")</f>
        <v/>
      </c>
      <c r="I186" s="10" t="str">
        <f>IFERROR(VLOOKUP(Table35686[[#This Row],[IDDestino]],[1]Proveedores!B:V,21,0),"")</f>
        <v/>
      </c>
      <c r="J186" s="17"/>
      <c r="K186" s="10" t="str">
        <f>IFERROR(VLOOKUP(Table35686[[#This Row],[IDDestino]],[1]Proveedores!B:V,4,0),"")</f>
        <v/>
      </c>
      <c r="L186" s="10" t="str">
        <f>IFERROR(VLOOKUP(Table35686[[#This Row],[IDDestino]],[1]Proveedores!B:W,5,0),"")</f>
        <v/>
      </c>
      <c r="M186" s="10" t="str">
        <f>IFERROR(VLOOKUP(Table35686[[#This Row],[IDDestino]],[1]Proveedores!B:W,9,0),"")</f>
        <v/>
      </c>
      <c r="N186" s="10" t="str">
        <f>IFERROR(VLOOKUP(Table35686[[#This Row],[IDDestino]],[1]Proveedores!B:W,11,0),"")</f>
        <v/>
      </c>
      <c r="O186" s="10" t="str">
        <f>IFERROR(VLOOKUP(Table35686[[#This Row],[IDDestino]],[1]Proveedores!B:W,12,0),"")</f>
        <v/>
      </c>
      <c r="P186" s="8" t="str">
        <f>IFERROR(VLOOKUP(Table35686[[#This Row],[IDDestino]],[1]Proveedores!B:W,7,0),"")</f>
        <v/>
      </c>
      <c r="Q186" s="15"/>
      <c r="R186" s="15"/>
      <c r="S186" s="10" t="str">
        <f>IFERROR(VLOOKUP(Table35686[[#This Row],[IDDestino]],[1]Proveedores!B:Y,24,0),"")</f>
        <v/>
      </c>
      <c r="T186" s="16"/>
      <c r="U186" s="10" t="str">
        <f>IFERROR(VLOOKUP(Table35686[[#This Row],[IDDestino]],[1]Proveedores!B:W,22,0),"")</f>
        <v/>
      </c>
      <c r="V186" s="12"/>
      <c r="W186" s="13"/>
      <c r="X186" s="14"/>
      <c r="Y186" s="12"/>
      <c r="Z186" s="16"/>
      <c r="AA186" s="16"/>
      <c r="AB186" s="9" t="str">
        <f>IFERROR(VLOOKUP(Table35686[[#This Row],[IDDestino]],[1]Proveedores!B:O,14,0),"")</f>
        <v/>
      </c>
    </row>
    <row r="187" spans="1:28" x14ac:dyDescent="0.25">
      <c r="A187" s="15"/>
      <c r="B187" s="18"/>
      <c r="C187" s="8" t="str">
        <f>IFERROR(VLOOKUP(Table35686[[#This Row],[IDDestino]],[1]Proveedores!B:X,23,0),"")</f>
        <v/>
      </c>
      <c r="D187" s="9" t="str">
        <f>IFERROR(VLOOKUP(Table35686[[#This Row],[IDDestino]],[1]Proveedores!B:X,16,0),"")</f>
        <v/>
      </c>
      <c r="E187" s="9" t="str">
        <f>IFERROR(VLOOKUP(Table35686[[#This Row],[IDDestino]],[1]Proveedores!B:R,17,0),"")</f>
        <v/>
      </c>
      <c r="F187" s="8" t="str">
        <f>IFERROR(VLOOKUP(Table35686[[#This Row],[IDDestino]],[1]Proveedores!B:X,18,0),"")</f>
        <v/>
      </c>
      <c r="G187" s="10" t="str">
        <f>IFERROR(VLOOKUP(Table35686[[#This Row],[IDDestino]],[1]Proveedores!B:X,19,0),"")</f>
        <v/>
      </c>
      <c r="H187" s="10" t="str">
        <f>IFERROR(VLOOKUP(Table35686[[#This Row],[IDDestino]],[1]Proveedores!B:U,20,0),"")</f>
        <v/>
      </c>
      <c r="I187" s="10" t="str">
        <f>IFERROR(VLOOKUP(Table35686[[#This Row],[IDDestino]],[1]Proveedores!B:V,21,0),"")</f>
        <v/>
      </c>
      <c r="J187" s="17"/>
      <c r="K187" s="10" t="str">
        <f>IFERROR(VLOOKUP(Table35686[[#This Row],[IDDestino]],[1]Proveedores!B:V,4,0),"")</f>
        <v/>
      </c>
      <c r="L187" s="10" t="str">
        <f>IFERROR(VLOOKUP(Table35686[[#This Row],[IDDestino]],[1]Proveedores!B:W,5,0),"")</f>
        <v/>
      </c>
      <c r="M187" s="10" t="str">
        <f>IFERROR(VLOOKUP(Table35686[[#This Row],[IDDestino]],[1]Proveedores!B:W,9,0),"")</f>
        <v/>
      </c>
      <c r="N187" s="10" t="str">
        <f>IFERROR(VLOOKUP(Table35686[[#This Row],[IDDestino]],[1]Proveedores!B:W,11,0),"")</f>
        <v/>
      </c>
      <c r="O187" s="10" t="str">
        <f>IFERROR(VLOOKUP(Table35686[[#This Row],[IDDestino]],[1]Proveedores!B:W,12,0),"")</f>
        <v/>
      </c>
      <c r="P187" s="8" t="str">
        <f>IFERROR(VLOOKUP(Table35686[[#This Row],[IDDestino]],[1]Proveedores!B:W,7,0),"")</f>
        <v/>
      </c>
      <c r="Q187" s="15"/>
      <c r="R187" s="15"/>
      <c r="S187" s="10" t="str">
        <f>IFERROR(VLOOKUP(Table35686[[#This Row],[IDDestino]],[1]Proveedores!B:Y,24,0),"")</f>
        <v/>
      </c>
      <c r="T187" s="16"/>
      <c r="U187" s="10" t="str">
        <f>IFERROR(VLOOKUP(Table35686[[#This Row],[IDDestino]],[1]Proveedores!B:W,22,0),"")</f>
        <v/>
      </c>
      <c r="V187" s="12"/>
      <c r="W187" s="13"/>
      <c r="X187" s="14"/>
      <c r="Y187" s="12"/>
      <c r="Z187" s="16"/>
      <c r="AA187" s="16"/>
      <c r="AB187" s="9" t="str">
        <f>IFERROR(VLOOKUP(Table35686[[#This Row],[IDDestino]],[1]Proveedores!B:O,14,0),"")</f>
        <v/>
      </c>
    </row>
    <row r="188" spans="1:28" x14ac:dyDescent="0.25">
      <c r="A188" s="15"/>
      <c r="B188" s="18"/>
      <c r="C188" s="8" t="str">
        <f>IFERROR(VLOOKUP(Table35686[[#This Row],[IDDestino]],[1]Proveedores!B:X,23,0),"")</f>
        <v/>
      </c>
      <c r="D188" s="9" t="str">
        <f>IFERROR(VLOOKUP(Table35686[[#This Row],[IDDestino]],[1]Proveedores!B:X,16,0),"")</f>
        <v/>
      </c>
      <c r="E188" s="9" t="str">
        <f>IFERROR(VLOOKUP(Table35686[[#This Row],[IDDestino]],[1]Proveedores!B:R,17,0),"")</f>
        <v/>
      </c>
      <c r="F188" s="8" t="str">
        <f>IFERROR(VLOOKUP(Table35686[[#This Row],[IDDestino]],[1]Proveedores!B:X,18,0),"")</f>
        <v/>
      </c>
      <c r="G188" s="10" t="str">
        <f>IFERROR(VLOOKUP(Table35686[[#This Row],[IDDestino]],[1]Proveedores!B:X,19,0),"")</f>
        <v/>
      </c>
      <c r="H188" s="10" t="str">
        <f>IFERROR(VLOOKUP(Table35686[[#This Row],[IDDestino]],[1]Proveedores!B:U,20,0),"")</f>
        <v/>
      </c>
      <c r="I188" s="10" t="str">
        <f>IFERROR(VLOOKUP(Table35686[[#This Row],[IDDestino]],[1]Proveedores!B:V,21,0),"")</f>
        <v/>
      </c>
      <c r="J188" s="17"/>
      <c r="K188" s="10" t="str">
        <f>IFERROR(VLOOKUP(Table35686[[#This Row],[IDDestino]],[1]Proveedores!B:V,4,0),"")</f>
        <v/>
      </c>
      <c r="L188" s="10" t="str">
        <f>IFERROR(VLOOKUP(Table35686[[#This Row],[IDDestino]],[1]Proveedores!B:W,5,0),"")</f>
        <v/>
      </c>
      <c r="M188" s="10" t="str">
        <f>IFERROR(VLOOKUP(Table35686[[#This Row],[IDDestino]],[1]Proveedores!B:W,9,0),"")</f>
        <v/>
      </c>
      <c r="N188" s="10" t="str">
        <f>IFERROR(VLOOKUP(Table35686[[#This Row],[IDDestino]],[1]Proveedores!B:W,11,0),"")</f>
        <v/>
      </c>
      <c r="O188" s="10" t="str">
        <f>IFERROR(VLOOKUP(Table35686[[#This Row],[IDDestino]],[1]Proveedores!B:W,12,0),"")</f>
        <v/>
      </c>
      <c r="P188" s="8" t="str">
        <f>IFERROR(VLOOKUP(Table35686[[#This Row],[IDDestino]],[1]Proveedores!B:W,7,0),"")</f>
        <v/>
      </c>
      <c r="Q188" s="15"/>
      <c r="R188" s="15"/>
      <c r="S188" s="10" t="str">
        <f>IFERROR(VLOOKUP(Table35686[[#This Row],[IDDestino]],[1]Proveedores!B:Y,24,0),"")</f>
        <v/>
      </c>
      <c r="T188" s="16"/>
      <c r="U188" s="10" t="str">
        <f>IFERROR(VLOOKUP(Table35686[[#This Row],[IDDestino]],[1]Proveedores!B:W,22,0),"")</f>
        <v/>
      </c>
      <c r="V188" s="12"/>
      <c r="W188" s="13"/>
      <c r="X188" s="14"/>
      <c r="Y188" s="12"/>
      <c r="Z188" s="16"/>
      <c r="AA188" s="16"/>
      <c r="AB188" s="9" t="str">
        <f>IFERROR(VLOOKUP(Table35686[[#This Row],[IDDestino]],[1]Proveedores!B:O,14,0),"")</f>
        <v/>
      </c>
    </row>
    <row r="189" spans="1:28" x14ac:dyDescent="0.25">
      <c r="A189" s="15"/>
      <c r="B189" s="18"/>
      <c r="C189" s="8" t="str">
        <f>IFERROR(VLOOKUP(Table35686[[#This Row],[IDDestino]],[1]Proveedores!B:X,23,0),"")</f>
        <v/>
      </c>
      <c r="D189" s="9" t="str">
        <f>IFERROR(VLOOKUP(Table35686[[#This Row],[IDDestino]],[1]Proveedores!B:X,16,0),"")</f>
        <v/>
      </c>
      <c r="E189" s="9" t="str">
        <f>IFERROR(VLOOKUP(Table35686[[#This Row],[IDDestino]],[1]Proveedores!B:R,17,0),"")</f>
        <v/>
      </c>
      <c r="F189" s="8" t="str">
        <f>IFERROR(VLOOKUP(Table35686[[#This Row],[IDDestino]],[1]Proveedores!B:X,18,0),"")</f>
        <v/>
      </c>
      <c r="G189" s="10" t="str">
        <f>IFERROR(VLOOKUP(Table35686[[#This Row],[IDDestino]],[1]Proveedores!B:X,19,0),"")</f>
        <v/>
      </c>
      <c r="H189" s="10" t="str">
        <f>IFERROR(VLOOKUP(Table35686[[#This Row],[IDDestino]],[1]Proveedores!B:U,20,0),"")</f>
        <v/>
      </c>
      <c r="I189" s="10" t="str">
        <f>IFERROR(VLOOKUP(Table35686[[#This Row],[IDDestino]],[1]Proveedores!B:V,21,0),"")</f>
        <v/>
      </c>
      <c r="J189" s="17"/>
      <c r="K189" s="10" t="str">
        <f>IFERROR(VLOOKUP(Table35686[[#This Row],[IDDestino]],[1]Proveedores!B:V,4,0),"")</f>
        <v/>
      </c>
      <c r="L189" s="10" t="str">
        <f>IFERROR(VLOOKUP(Table35686[[#This Row],[IDDestino]],[1]Proveedores!B:W,5,0),"")</f>
        <v/>
      </c>
      <c r="M189" s="10" t="str">
        <f>IFERROR(VLOOKUP(Table35686[[#This Row],[IDDestino]],[1]Proveedores!B:W,9,0),"")</f>
        <v/>
      </c>
      <c r="N189" s="10" t="str">
        <f>IFERROR(VLOOKUP(Table35686[[#This Row],[IDDestino]],[1]Proveedores!B:W,11,0),"")</f>
        <v/>
      </c>
      <c r="O189" s="10" t="str">
        <f>IFERROR(VLOOKUP(Table35686[[#This Row],[IDDestino]],[1]Proveedores!B:W,12,0),"")</f>
        <v/>
      </c>
      <c r="P189" s="8" t="str">
        <f>IFERROR(VLOOKUP(Table35686[[#This Row],[IDDestino]],[1]Proveedores!B:W,7,0),"")</f>
        <v/>
      </c>
      <c r="Q189" s="15"/>
      <c r="R189" s="15"/>
      <c r="S189" s="10" t="str">
        <f>IFERROR(VLOOKUP(Table35686[[#This Row],[IDDestino]],[1]Proveedores!B:Y,24,0),"")</f>
        <v/>
      </c>
      <c r="T189" s="16"/>
      <c r="U189" s="10" t="str">
        <f>IFERROR(VLOOKUP(Table35686[[#This Row],[IDDestino]],[1]Proveedores!B:W,22,0),"")</f>
        <v/>
      </c>
      <c r="V189" s="12"/>
      <c r="W189" s="13"/>
      <c r="X189" s="14"/>
      <c r="Y189" s="12"/>
      <c r="Z189" s="16"/>
      <c r="AA189" s="16"/>
      <c r="AB189" s="9" t="str">
        <f>IFERROR(VLOOKUP(Table35686[[#This Row],[IDDestino]],[1]Proveedores!B:O,14,0),"")</f>
        <v/>
      </c>
    </row>
    <row r="190" spans="1:28" x14ac:dyDescent="0.25">
      <c r="A190" s="15"/>
      <c r="B190" s="18"/>
      <c r="C190" s="8" t="str">
        <f>IFERROR(VLOOKUP(Table35686[[#This Row],[IDDestino]],[1]Proveedores!B:X,23,0),"")</f>
        <v/>
      </c>
      <c r="D190" s="9" t="str">
        <f>IFERROR(VLOOKUP(Table35686[[#This Row],[IDDestino]],[1]Proveedores!B:X,16,0),"")</f>
        <v/>
      </c>
      <c r="E190" s="9" t="str">
        <f>IFERROR(VLOOKUP(Table35686[[#This Row],[IDDestino]],[1]Proveedores!B:R,17,0),"")</f>
        <v/>
      </c>
      <c r="F190" s="8" t="str">
        <f>IFERROR(VLOOKUP(Table35686[[#This Row],[IDDestino]],[1]Proveedores!B:X,18,0),"")</f>
        <v/>
      </c>
      <c r="G190" s="10" t="str">
        <f>IFERROR(VLOOKUP(Table35686[[#This Row],[IDDestino]],[1]Proveedores!B:X,19,0),"")</f>
        <v/>
      </c>
      <c r="H190" s="10" t="str">
        <f>IFERROR(VLOOKUP(Table35686[[#This Row],[IDDestino]],[1]Proveedores!B:U,20,0),"")</f>
        <v/>
      </c>
      <c r="I190" s="10" t="str">
        <f>IFERROR(VLOOKUP(Table35686[[#This Row],[IDDestino]],[1]Proveedores!B:V,21,0),"")</f>
        <v/>
      </c>
      <c r="J190" s="17"/>
      <c r="K190" s="10" t="str">
        <f>IFERROR(VLOOKUP(Table35686[[#This Row],[IDDestino]],[1]Proveedores!B:V,4,0),"")</f>
        <v/>
      </c>
      <c r="L190" s="10" t="str">
        <f>IFERROR(VLOOKUP(Table35686[[#This Row],[IDDestino]],[1]Proveedores!B:W,5,0),"")</f>
        <v/>
      </c>
      <c r="M190" s="10" t="str">
        <f>IFERROR(VLOOKUP(Table35686[[#This Row],[IDDestino]],[1]Proveedores!B:W,9,0),"")</f>
        <v/>
      </c>
      <c r="N190" s="10" t="str">
        <f>IFERROR(VLOOKUP(Table35686[[#This Row],[IDDestino]],[1]Proveedores!B:W,11,0),"")</f>
        <v/>
      </c>
      <c r="O190" s="10" t="str">
        <f>IFERROR(VLOOKUP(Table35686[[#This Row],[IDDestino]],[1]Proveedores!B:W,12,0),"")</f>
        <v/>
      </c>
      <c r="P190" s="8" t="str">
        <f>IFERROR(VLOOKUP(Table35686[[#This Row],[IDDestino]],[1]Proveedores!B:W,7,0),"")</f>
        <v/>
      </c>
      <c r="Q190" s="15"/>
      <c r="R190" s="15"/>
      <c r="S190" s="10" t="str">
        <f>IFERROR(VLOOKUP(Table35686[[#This Row],[IDDestino]],[1]Proveedores!B:Y,24,0),"")</f>
        <v/>
      </c>
      <c r="T190" s="16"/>
      <c r="U190" s="10" t="str">
        <f>IFERROR(VLOOKUP(Table35686[[#This Row],[IDDestino]],[1]Proveedores!B:W,22,0),"")</f>
        <v/>
      </c>
      <c r="V190" s="12"/>
      <c r="W190" s="13"/>
      <c r="X190" s="14"/>
      <c r="Y190" s="12"/>
      <c r="Z190" s="16"/>
      <c r="AA190" s="16"/>
      <c r="AB190" s="9" t="str">
        <f>IFERROR(VLOOKUP(Table35686[[#This Row],[IDDestino]],[1]Proveedores!B:O,14,0),"")</f>
        <v/>
      </c>
    </row>
    <row r="191" spans="1:28" x14ac:dyDescent="0.25">
      <c r="A191" s="15"/>
      <c r="B191" s="18"/>
      <c r="C191" s="8" t="str">
        <f>IFERROR(VLOOKUP(Table35686[[#This Row],[IDDestino]],[1]Proveedores!B:X,23,0),"")</f>
        <v/>
      </c>
      <c r="D191" s="9" t="str">
        <f>IFERROR(VLOOKUP(Table35686[[#This Row],[IDDestino]],[1]Proveedores!B:X,16,0),"")</f>
        <v/>
      </c>
      <c r="E191" s="9" t="str">
        <f>IFERROR(VLOOKUP(Table35686[[#This Row],[IDDestino]],[1]Proveedores!B:R,17,0),"")</f>
        <v/>
      </c>
      <c r="F191" s="8" t="str">
        <f>IFERROR(VLOOKUP(Table35686[[#This Row],[IDDestino]],[1]Proveedores!B:X,18,0),"")</f>
        <v/>
      </c>
      <c r="G191" s="10" t="str">
        <f>IFERROR(VLOOKUP(Table35686[[#This Row],[IDDestino]],[1]Proveedores!B:X,19,0),"")</f>
        <v/>
      </c>
      <c r="H191" s="10" t="str">
        <f>IFERROR(VLOOKUP(Table35686[[#This Row],[IDDestino]],[1]Proveedores!B:U,20,0),"")</f>
        <v/>
      </c>
      <c r="I191" s="10" t="str">
        <f>IFERROR(VLOOKUP(Table35686[[#This Row],[IDDestino]],[1]Proveedores!B:V,21,0),"")</f>
        <v/>
      </c>
      <c r="J191" s="17"/>
      <c r="K191" s="10" t="str">
        <f>IFERROR(VLOOKUP(Table35686[[#This Row],[IDDestino]],[1]Proveedores!B:V,4,0),"")</f>
        <v/>
      </c>
      <c r="L191" s="10" t="str">
        <f>IFERROR(VLOOKUP(Table35686[[#This Row],[IDDestino]],[1]Proveedores!B:W,5,0),"")</f>
        <v/>
      </c>
      <c r="M191" s="10" t="str">
        <f>IFERROR(VLOOKUP(Table35686[[#This Row],[IDDestino]],[1]Proveedores!B:W,9,0),"")</f>
        <v/>
      </c>
      <c r="N191" s="10" t="str">
        <f>IFERROR(VLOOKUP(Table35686[[#This Row],[IDDestino]],[1]Proveedores!B:W,11,0),"")</f>
        <v/>
      </c>
      <c r="O191" s="10" t="str">
        <f>IFERROR(VLOOKUP(Table35686[[#This Row],[IDDestino]],[1]Proveedores!B:W,12,0),"")</f>
        <v/>
      </c>
      <c r="P191" s="8" t="str">
        <f>IFERROR(VLOOKUP(Table35686[[#This Row],[IDDestino]],[1]Proveedores!B:W,7,0),"")</f>
        <v/>
      </c>
      <c r="Q191" s="15"/>
      <c r="R191" s="15"/>
      <c r="S191" s="10" t="str">
        <f>IFERROR(VLOOKUP(Table35686[[#This Row],[IDDestino]],[1]Proveedores!B:Y,24,0),"")</f>
        <v/>
      </c>
      <c r="T191" s="16"/>
      <c r="U191" s="10" t="str">
        <f>IFERROR(VLOOKUP(Table35686[[#This Row],[IDDestino]],[1]Proveedores!B:W,22,0),"")</f>
        <v/>
      </c>
      <c r="V191" s="12"/>
      <c r="W191" s="13"/>
      <c r="X191" s="14"/>
      <c r="Y191" s="12"/>
      <c r="Z191" s="16"/>
      <c r="AA191" s="16"/>
      <c r="AB191" s="9" t="str">
        <f>IFERROR(VLOOKUP(Table35686[[#This Row],[IDDestino]],[1]Proveedores!B:O,14,0),"")</f>
        <v/>
      </c>
    </row>
    <row r="192" spans="1:28" x14ac:dyDescent="0.25">
      <c r="A192" s="15"/>
      <c r="B192" s="18"/>
      <c r="C192" s="8" t="str">
        <f>IFERROR(VLOOKUP(Table35686[[#This Row],[IDDestino]],[1]Proveedores!B:X,23,0),"")</f>
        <v/>
      </c>
      <c r="D192" s="9" t="str">
        <f>IFERROR(VLOOKUP(Table35686[[#This Row],[IDDestino]],[1]Proveedores!B:X,16,0),"")</f>
        <v/>
      </c>
      <c r="E192" s="9" t="str">
        <f>IFERROR(VLOOKUP(Table35686[[#This Row],[IDDestino]],[1]Proveedores!B:R,17,0),"")</f>
        <v/>
      </c>
      <c r="F192" s="8" t="str">
        <f>IFERROR(VLOOKUP(Table35686[[#This Row],[IDDestino]],[1]Proveedores!B:X,18,0),"")</f>
        <v/>
      </c>
      <c r="G192" s="10" t="str">
        <f>IFERROR(VLOOKUP(Table35686[[#This Row],[IDDestino]],[1]Proveedores!B:X,19,0),"")</f>
        <v/>
      </c>
      <c r="H192" s="10" t="str">
        <f>IFERROR(VLOOKUP(Table35686[[#This Row],[IDDestino]],[1]Proveedores!B:U,20,0),"")</f>
        <v/>
      </c>
      <c r="I192" s="10" t="str">
        <f>IFERROR(VLOOKUP(Table35686[[#This Row],[IDDestino]],[1]Proveedores!B:V,21,0),"")</f>
        <v/>
      </c>
      <c r="J192" s="17"/>
      <c r="K192" s="10" t="str">
        <f>IFERROR(VLOOKUP(Table35686[[#This Row],[IDDestino]],[1]Proveedores!B:V,4,0),"")</f>
        <v/>
      </c>
      <c r="L192" s="10" t="str">
        <f>IFERROR(VLOOKUP(Table35686[[#This Row],[IDDestino]],[1]Proveedores!B:W,5,0),"")</f>
        <v/>
      </c>
      <c r="M192" s="10" t="str">
        <f>IFERROR(VLOOKUP(Table35686[[#This Row],[IDDestino]],[1]Proveedores!B:W,9,0),"")</f>
        <v/>
      </c>
      <c r="N192" s="10" t="str">
        <f>IFERROR(VLOOKUP(Table35686[[#This Row],[IDDestino]],[1]Proveedores!B:W,11,0),"")</f>
        <v/>
      </c>
      <c r="O192" s="10" t="str">
        <f>IFERROR(VLOOKUP(Table35686[[#This Row],[IDDestino]],[1]Proveedores!B:W,12,0),"")</f>
        <v/>
      </c>
      <c r="P192" s="8" t="str">
        <f>IFERROR(VLOOKUP(Table35686[[#This Row],[IDDestino]],[1]Proveedores!B:W,7,0),"")</f>
        <v/>
      </c>
      <c r="Q192" s="15"/>
      <c r="R192" s="15"/>
      <c r="S192" s="10" t="str">
        <f>IFERROR(VLOOKUP(Table35686[[#This Row],[IDDestino]],[1]Proveedores!B:Y,24,0),"")</f>
        <v/>
      </c>
      <c r="T192" s="16"/>
      <c r="U192" s="10" t="str">
        <f>IFERROR(VLOOKUP(Table35686[[#This Row],[IDDestino]],[1]Proveedores!B:W,22,0),"")</f>
        <v/>
      </c>
      <c r="V192" s="12"/>
      <c r="W192" s="13"/>
      <c r="X192" s="14"/>
      <c r="Y192" s="12"/>
      <c r="Z192" s="16"/>
      <c r="AA192" s="16"/>
      <c r="AB192" s="9" t="str">
        <f>IFERROR(VLOOKUP(Table35686[[#This Row],[IDDestino]],[1]Proveedores!B:O,14,0),"")</f>
        <v/>
      </c>
    </row>
    <row r="193" spans="1:28" x14ac:dyDescent="0.25">
      <c r="A193" s="15"/>
      <c r="B193" s="18"/>
      <c r="C193" s="8" t="str">
        <f>IFERROR(VLOOKUP(Table35686[[#This Row],[IDDestino]],[1]Proveedores!B:X,23,0),"")</f>
        <v/>
      </c>
      <c r="D193" s="9" t="str">
        <f>IFERROR(VLOOKUP(Table35686[[#This Row],[IDDestino]],[1]Proveedores!B:X,16,0),"")</f>
        <v/>
      </c>
      <c r="E193" s="9" t="str">
        <f>IFERROR(VLOOKUP(Table35686[[#This Row],[IDDestino]],[1]Proveedores!B:R,17,0),"")</f>
        <v/>
      </c>
      <c r="F193" s="8" t="str">
        <f>IFERROR(VLOOKUP(Table35686[[#This Row],[IDDestino]],[1]Proveedores!B:X,18,0),"")</f>
        <v/>
      </c>
      <c r="G193" s="10" t="str">
        <f>IFERROR(VLOOKUP(Table35686[[#This Row],[IDDestino]],[1]Proveedores!B:X,19,0),"")</f>
        <v/>
      </c>
      <c r="H193" s="10" t="str">
        <f>IFERROR(VLOOKUP(Table35686[[#This Row],[IDDestino]],[1]Proveedores!B:U,20,0),"")</f>
        <v/>
      </c>
      <c r="I193" s="10" t="str">
        <f>IFERROR(VLOOKUP(Table35686[[#This Row],[IDDestino]],[1]Proveedores!B:V,21,0),"")</f>
        <v/>
      </c>
      <c r="J193" s="17"/>
      <c r="K193" s="10" t="str">
        <f>IFERROR(VLOOKUP(Table35686[[#This Row],[IDDestino]],[1]Proveedores!B:V,4,0),"")</f>
        <v/>
      </c>
      <c r="L193" s="10" t="str">
        <f>IFERROR(VLOOKUP(Table35686[[#This Row],[IDDestino]],[1]Proveedores!B:W,5,0),"")</f>
        <v/>
      </c>
      <c r="M193" s="10" t="str">
        <f>IFERROR(VLOOKUP(Table35686[[#This Row],[IDDestino]],[1]Proveedores!B:W,9,0),"")</f>
        <v/>
      </c>
      <c r="N193" s="10" t="str">
        <f>IFERROR(VLOOKUP(Table35686[[#This Row],[IDDestino]],[1]Proveedores!B:W,11,0),"")</f>
        <v/>
      </c>
      <c r="O193" s="10" t="str">
        <f>IFERROR(VLOOKUP(Table35686[[#This Row],[IDDestino]],[1]Proveedores!B:W,12,0),"")</f>
        <v/>
      </c>
      <c r="P193" s="8" t="str">
        <f>IFERROR(VLOOKUP(Table35686[[#This Row],[IDDestino]],[1]Proveedores!B:W,7,0),"")</f>
        <v/>
      </c>
      <c r="Q193" s="15"/>
      <c r="R193" s="15"/>
      <c r="S193" s="10" t="str">
        <f>IFERROR(VLOOKUP(Table35686[[#This Row],[IDDestino]],[1]Proveedores!B:Y,24,0),"")</f>
        <v/>
      </c>
      <c r="T193" s="16"/>
      <c r="U193" s="10" t="str">
        <f>IFERROR(VLOOKUP(Table35686[[#This Row],[IDDestino]],[1]Proveedores!B:W,22,0),"")</f>
        <v/>
      </c>
      <c r="V193" s="12"/>
      <c r="W193" s="13"/>
      <c r="X193" s="14"/>
      <c r="Y193" s="12"/>
      <c r="Z193" s="16"/>
      <c r="AA193" s="16"/>
      <c r="AB193" s="9" t="str">
        <f>IFERROR(VLOOKUP(Table35686[[#This Row],[IDDestino]],[1]Proveedores!B:O,14,0),"")</f>
        <v/>
      </c>
    </row>
    <row r="194" spans="1:28" x14ac:dyDescent="0.25">
      <c r="A194" s="15"/>
      <c r="B194" s="18"/>
      <c r="C194" s="8" t="str">
        <f>IFERROR(VLOOKUP(Table35686[[#This Row],[IDDestino]],[1]Proveedores!B:X,23,0),"")</f>
        <v/>
      </c>
      <c r="D194" s="9" t="str">
        <f>IFERROR(VLOOKUP(Table35686[[#This Row],[IDDestino]],[1]Proveedores!B:X,16,0),"")</f>
        <v/>
      </c>
      <c r="E194" s="9" t="str">
        <f>IFERROR(VLOOKUP(Table35686[[#This Row],[IDDestino]],[1]Proveedores!B:R,17,0),"")</f>
        <v/>
      </c>
      <c r="F194" s="8" t="str">
        <f>IFERROR(VLOOKUP(Table35686[[#This Row],[IDDestino]],[1]Proveedores!B:X,18,0),"")</f>
        <v/>
      </c>
      <c r="G194" s="10" t="str">
        <f>IFERROR(VLOOKUP(Table35686[[#This Row],[IDDestino]],[1]Proveedores!B:X,19,0),"")</f>
        <v/>
      </c>
      <c r="H194" s="10" t="str">
        <f>IFERROR(VLOOKUP(Table35686[[#This Row],[IDDestino]],[1]Proveedores!B:U,20,0),"")</f>
        <v/>
      </c>
      <c r="I194" s="10" t="str">
        <f>IFERROR(VLOOKUP(Table35686[[#This Row],[IDDestino]],[1]Proveedores!B:V,21,0),"")</f>
        <v/>
      </c>
      <c r="J194" s="17"/>
      <c r="K194" s="10" t="str">
        <f>IFERROR(VLOOKUP(Table35686[[#This Row],[IDDestino]],[1]Proveedores!B:V,4,0),"")</f>
        <v/>
      </c>
      <c r="L194" s="10" t="str">
        <f>IFERROR(VLOOKUP(Table35686[[#This Row],[IDDestino]],[1]Proveedores!B:W,5,0),"")</f>
        <v/>
      </c>
      <c r="M194" s="10" t="str">
        <f>IFERROR(VLOOKUP(Table35686[[#This Row],[IDDestino]],[1]Proveedores!B:W,9,0),"")</f>
        <v/>
      </c>
      <c r="N194" s="10" t="str">
        <f>IFERROR(VLOOKUP(Table35686[[#This Row],[IDDestino]],[1]Proveedores!B:W,11,0),"")</f>
        <v/>
      </c>
      <c r="O194" s="10" t="str">
        <f>IFERROR(VLOOKUP(Table35686[[#This Row],[IDDestino]],[1]Proveedores!B:W,12,0),"")</f>
        <v/>
      </c>
      <c r="P194" s="8" t="str">
        <f>IFERROR(VLOOKUP(Table35686[[#This Row],[IDDestino]],[1]Proveedores!B:W,7,0),"")</f>
        <v/>
      </c>
      <c r="Q194" s="15"/>
      <c r="R194" s="15"/>
      <c r="S194" s="10" t="str">
        <f>IFERROR(VLOOKUP(Table35686[[#This Row],[IDDestino]],[1]Proveedores!B:Y,24,0),"")</f>
        <v/>
      </c>
      <c r="T194" s="16"/>
      <c r="U194" s="10" t="str">
        <f>IFERROR(VLOOKUP(Table35686[[#This Row],[IDDestino]],[1]Proveedores!B:W,22,0),"")</f>
        <v/>
      </c>
      <c r="V194" s="12"/>
      <c r="W194" s="13"/>
      <c r="X194" s="14"/>
      <c r="Y194" s="12"/>
      <c r="Z194" s="16"/>
      <c r="AA194" s="16"/>
      <c r="AB194" s="9" t="str">
        <f>IFERROR(VLOOKUP(Table35686[[#This Row],[IDDestino]],[1]Proveedores!B:O,14,0),"")</f>
        <v/>
      </c>
    </row>
    <row r="195" spans="1:28" x14ac:dyDescent="0.25">
      <c r="A195" s="15"/>
      <c r="B195" s="18"/>
      <c r="C195" s="8" t="str">
        <f>IFERROR(VLOOKUP(Table35686[[#This Row],[IDDestino]],[1]Proveedores!B:X,23,0),"")</f>
        <v/>
      </c>
      <c r="D195" s="9" t="str">
        <f>IFERROR(VLOOKUP(Table35686[[#This Row],[IDDestino]],[1]Proveedores!B:X,16,0),"")</f>
        <v/>
      </c>
      <c r="E195" s="9" t="str">
        <f>IFERROR(VLOOKUP(Table35686[[#This Row],[IDDestino]],[1]Proveedores!B:R,17,0),"")</f>
        <v/>
      </c>
      <c r="F195" s="8" t="str">
        <f>IFERROR(VLOOKUP(Table35686[[#This Row],[IDDestino]],[1]Proveedores!B:X,18,0),"")</f>
        <v/>
      </c>
      <c r="G195" s="10" t="str">
        <f>IFERROR(VLOOKUP(Table35686[[#This Row],[IDDestino]],[1]Proveedores!B:X,19,0),"")</f>
        <v/>
      </c>
      <c r="H195" s="10" t="str">
        <f>IFERROR(VLOOKUP(Table35686[[#This Row],[IDDestino]],[1]Proveedores!B:U,20,0),"")</f>
        <v/>
      </c>
      <c r="I195" s="10" t="str">
        <f>IFERROR(VLOOKUP(Table35686[[#This Row],[IDDestino]],[1]Proveedores!B:V,21,0),"")</f>
        <v/>
      </c>
      <c r="J195" s="17"/>
      <c r="K195" s="10" t="str">
        <f>IFERROR(VLOOKUP(Table35686[[#This Row],[IDDestino]],[1]Proveedores!B:V,4,0),"")</f>
        <v/>
      </c>
      <c r="L195" s="10" t="str">
        <f>IFERROR(VLOOKUP(Table35686[[#This Row],[IDDestino]],[1]Proveedores!B:W,5,0),"")</f>
        <v/>
      </c>
      <c r="M195" s="10" t="str">
        <f>IFERROR(VLOOKUP(Table35686[[#This Row],[IDDestino]],[1]Proveedores!B:W,9,0),"")</f>
        <v/>
      </c>
      <c r="N195" s="10" t="str">
        <f>IFERROR(VLOOKUP(Table35686[[#This Row],[IDDestino]],[1]Proveedores!B:W,11,0),"")</f>
        <v/>
      </c>
      <c r="O195" s="10" t="str">
        <f>IFERROR(VLOOKUP(Table35686[[#This Row],[IDDestino]],[1]Proveedores!B:W,12,0),"")</f>
        <v/>
      </c>
      <c r="P195" s="8" t="str">
        <f>IFERROR(VLOOKUP(Table35686[[#This Row],[IDDestino]],[1]Proveedores!B:W,7,0),"")</f>
        <v/>
      </c>
      <c r="Q195" s="15"/>
      <c r="R195" s="15"/>
      <c r="S195" s="10" t="str">
        <f>IFERROR(VLOOKUP(Table35686[[#This Row],[IDDestino]],[1]Proveedores!B:Y,24,0),"")</f>
        <v/>
      </c>
      <c r="T195" s="16"/>
      <c r="U195" s="10" t="str">
        <f>IFERROR(VLOOKUP(Table35686[[#This Row],[IDDestino]],[1]Proveedores!B:W,22,0),"")</f>
        <v/>
      </c>
      <c r="V195" s="12"/>
      <c r="W195" s="13"/>
      <c r="X195" s="14"/>
      <c r="Y195" s="12"/>
      <c r="Z195" s="16"/>
      <c r="AA195" s="16"/>
      <c r="AB195" s="9" t="str">
        <f>IFERROR(VLOOKUP(Table35686[[#This Row],[IDDestino]],[1]Proveedores!B:O,14,0),"")</f>
        <v/>
      </c>
    </row>
    <row r="196" spans="1:28" x14ac:dyDescent="0.25">
      <c r="A196" s="15"/>
      <c r="B196" s="18"/>
      <c r="C196" s="8" t="str">
        <f>IFERROR(VLOOKUP(Table35686[[#This Row],[IDDestino]],[1]Proveedores!B:X,23,0),"")</f>
        <v/>
      </c>
      <c r="D196" s="9" t="str">
        <f>IFERROR(VLOOKUP(Table35686[[#This Row],[IDDestino]],[1]Proveedores!B:X,16,0),"")</f>
        <v/>
      </c>
      <c r="E196" s="9" t="str">
        <f>IFERROR(VLOOKUP(Table35686[[#This Row],[IDDestino]],[1]Proveedores!B:R,17,0),"")</f>
        <v/>
      </c>
      <c r="F196" s="8" t="str">
        <f>IFERROR(VLOOKUP(Table35686[[#This Row],[IDDestino]],[1]Proveedores!B:X,18,0),"")</f>
        <v/>
      </c>
      <c r="G196" s="10" t="str">
        <f>IFERROR(VLOOKUP(Table35686[[#This Row],[IDDestino]],[1]Proveedores!B:X,19,0),"")</f>
        <v/>
      </c>
      <c r="H196" s="10" t="str">
        <f>IFERROR(VLOOKUP(Table35686[[#This Row],[IDDestino]],[1]Proveedores!B:U,20,0),"")</f>
        <v/>
      </c>
      <c r="I196" s="10" t="str">
        <f>IFERROR(VLOOKUP(Table35686[[#This Row],[IDDestino]],[1]Proveedores!B:V,21,0),"")</f>
        <v/>
      </c>
      <c r="J196" s="17"/>
      <c r="K196" s="10" t="str">
        <f>IFERROR(VLOOKUP(Table35686[[#This Row],[IDDestino]],[1]Proveedores!B:V,4,0),"")</f>
        <v/>
      </c>
      <c r="L196" s="10" t="str">
        <f>IFERROR(VLOOKUP(Table35686[[#This Row],[IDDestino]],[1]Proveedores!B:W,5,0),"")</f>
        <v/>
      </c>
      <c r="M196" s="10" t="str">
        <f>IFERROR(VLOOKUP(Table35686[[#This Row],[IDDestino]],[1]Proveedores!B:W,9,0),"")</f>
        <v/>
      </c>
      <c r="N196" s="10" t="str">
        <f>IFERROR(VLOOKUP(Table35686[[#This Row],[IDDestino]],[1]Proveedores!B:W,11,0),"")</f>
        <v/>
      </c>
      <c r="O196" s="10" t="str">
        <f>IFERROR(VLOOKUP(Table35686[[#This Row],[IDDestino]],[1]Proveedores!B:W,12,0),"")</f>
        <v/>
      </c>
      <c r="P196" s="8" t="str">
        <f>IFERROR(VLOOKUP(Table35686[[#This Row],[IDDestino]],[1]Proveedores!B:W,7,0),"")</f>
        <v/>
      </c>
      <c r="Q196" s="15"/>
      <c r="R196" s="15"/>
      <c r="S196" s="10" t="str">
        <f>IFERROR(VLOOKUP(Table35686[[#This Row],[IDDestino]],[1]Proveedores!B:Y,24,0),"")</f>
        <v/>
      </c>
      <c r="T196" s="16"/>
      <c r="U196" s="10" t="str">
        <f>IFERROR(VLOOKUP(Table35686[[#This Row],[IDDestino]],[1]Proveedores!B:W,22,0),"")</f>
        <v/>
      </c>
      <c r="V196" s="12"/>
      <c r="W196" s="13"/>
      <c r="X196" s="14"/>
      <c r="Y196" s="12"/>
      <c r="Z196" s="16"/>
      <c r="AA196" s="16"/>
      <c r="AB196" s="9" t="str">
        <f>IFERROR(VLOOKUP(Table35686[[#This Row],[IDDestino]],[1]Proveedores!B:O,14,0),"")</f>
        <v/>
      </c>
    </row>
    <row r="197" spans="1:28" x14ac:dyDescent="0.25">
      <c r="A197" s="15"/>
      <c r="B197" s="18"/>
      <c r="C197" s="8" t="str">
        <f>IFERROR(VLOOKUP(Table35686[[#This Row],[IDDestino]],[1]Proveedores!B:X,23,0),"")</f>
        <v/>
      </c>
      <c r="D197" s="9" t="str">
        <f>IFERROR(VLOOKUP(Table35686[[#This Row],[IDDestino]],[1]Proveedores!B:X,16,0),"")</f>
        <v/>
      </c>
      <c r="E197" s="9" t="str">
        <f>IFERROR(VLOOKUP(Table35686[[#This Row],[IDDestino]],[1]Proveedores!B:R,17,0),"")</f>
        <v/>
      </c>
      <c r="F197" s="8" t="str">
        <f>IFERROR(VLOOKUP(Table35686[[#This Row],[IDDestino]],[1]Proveedores!B:X,18,0),"")</f>
        <v/>
      </c>
      <c r="G197" s="10" t="str">
        <f>IFERROR(VLOOKUP(Table35686[[#This Row],[IDDestino]],[1]Proveedores!B:X,19,0),"")</f>
        <v/>
      </c>
      <c r="H197" s="10" t="str">
        <f>IFERROR(VLOOKUP(Table35686[[#This Row],[IDDestino]],[1]Proveedores!B:U,20,0),"")</f>
        <v/>
      </c>
      <c r="I197" s="10" t="str">
        <f>IFERROR(VLOOKUP(Table35686[[#This Row],[IDDestino]],[1]Proveedores!B:V,21,0),"")</f>
        <v/>
      </c>
      <c r="J197" s="17"/>
      <c r="K197" s="10" t="str">
        <f>IFERROR(VLOOKUP(Table35686[[#This Row],[IDDestino]],[1]Proveedores!B:V,4,0),"")</f>
        <v/>
      </c>
      <c r="L197" s="10" t="str">
        <f>IFERROR(VLOOKUP(Table35686[[#This Row],[IDDestino]],[1]Proveedores!B:W,5,0),"")</f>
        <v/>
      </c>
      <c r="M197" s="10" t="str">
        <f>IFERROR(VLOOKUP(Table35686[[#This Row],[IDDestino]],[1]Proveedores!B:W,9,0),"")</f>
        <v/>
      </c>
      <c r="N197" s="10" t="str">
        <f>IFERROR(VLOOKUP(Table35686[[#This Row],[IDDestino]],[1]Proveedores!B:W,11,0),"")</f>
        <v/>
      </c>
      <c r="O197" s="10" t="str">
        <f>IFERROR(VLOOKUP(Table35686[[#This Row],[IDDestino]],[1]Proveedores!B:W,12,0),"")</f>
        <v/>
      </c>
      <c r="P197" s="8" t="str">
        <f>IFERROR(VLOOKUP(Table35686[[#This Row],[IDDestino]],[1]Proveedores!B:W,7,0),"")</f>
        <v/>
      </c>
      <c r="Q197" s="15"/>
      <c r="R197" s="15"/>
      <c r="S197" s="10" t="str">
        <f>IFERROR(VLOOKUP(Table35686[[#This Row],[IDDestino]],[1]Proveedores!B:Y,24,0),"")</f>
        <v/>
      </c>
      <c r="T197" s="16"/>
      <c r="U197" s="10" t="str">
        <f>IFERROR(VLOOKUP(Table35686[[#This Row],[IDDestino]],[1]Proveedores!B:W,22,0),"")</f>
        <v/>
      </c>
      <c r="V197" s="12"/>
      <c r="W197" s="13"/>
      <c r="X197" s="14"/>
      <c r="Y197" s="12"/>
      <c r="Z197" s="16"/>
      <c r="AA197" s="16"/>
      <c r="AB197" s="9" t="str">
        <f>IFERROR(VLOOKUP(Table35686[[#This Row],[IDDestino]],[1]Proveedores!B:O,14,0),"")</f>
        <v/>
      </c>
    </row>
    <row r="198" spans="1:28" x14ac:dyDescent="0.25">
      <c r="A198" s="15"/>
      <c r="B198" s="18"/>
      <c r="C198" s="8" t="str">
        <f>IFERROR(VLOOKUP(Table35686[[#This Row],[IDDestino]],[1]Proveedores!B:X,23,0),"")</f>
        <v/>
      </c>
      <c r="D198" s="9" t="str">
        <f>IFERROR(VLOOKUP(Table35686[[#This Row],[IDDestino]],[1]Proveedores!B:X,16,0),"")</f>
        <v/>
      </c>
      <c r="E198" s="9" t="str">
        <f>IFERROR(VLOOKUP(Table35686[[#This Row],[IDDestino]],[1]Proveedores!B:R,17,0),"")</f>
        <v/>
      </c>
      <c r="F198" s="8" t="str">
        <f>IFERROR(VLOOKUP(Table35686[[#This Row],[IDDestino]],[1]Proveedores!B:X,18,0),"")</f>
        <v/>
      </c>
      <c r="G198" s="10" t="str">
        <f>IFERROR(VLOOKUP(Table35686[[#This Row],[IDDestino]],[1]Proveedores!B:X,19,0),"")</f>
        <v/>
      </c>
      <c r="H198" s="10" t="str">
        <f>IFERROR(VLOOKUP(Table35686[[#This Row],[IDDestino]],[1]Proveedores!B:U,20,0),"")</f>
        <v/>
      </c>
      <c r="I198" s="10" t="str">
        <f>IFERROR(VLOOKUP(Table35686[[#This Row],[IDDestino]],[1]Proveedores!B:V,21,0),"")</f>
        <v/>
      </c>
      <c r="J198" s="17"/>
      <c r="K198" s="10" t="str">
        <f>IFERROR(VLOOKUP(Table35686[[#This Row],[IDDestino]],[1]Proveedores!B:V,4,0),"")</f>
        <v/>
      </c>
      <c r="L198" s="10" t="str">
        <f>IFERROR(VLOOKUP(Table35686[[#This Row],[IDDestino]],[1]Proveedores!B:W,5,0),"")</f>
        <v/>
      </c>
      <c r="M198" s="10" t="str">
        <f>IFERROR(VLOOKUP(Table35686[[#This Row],[IDDestino]],[1]Proveedores!B:W,9,0),"")</f>
        <v/>
      </c>
      <c r="N198" s="10" t="str">
        <f>IFERROR(VLOOKUP(Table35686[[#This Row],[IDDestino]],[1]Proveedores!B:W,11,0),"")</f>
        <v/>
      </c>
      <c r="O198" s="10" t="str">
        <f>IFERROR(VLOOKUP(Table35686[[#This Row],[IDDestino]],[1]Proveedores!B:W,12,0),"")</f>
        <v/>
      </c>
      <c r="P198" s="8" t="str">
        <f>IFERROR(VLOOKUP(Table35686[[#This Row],[IDDestino]],[1]Proveedores!B:W,7,0),"")</f>
        <v/>
      </c>
      <c r="Q198" s="15"/>
      <c r="R198" s="15"/>
      <c r="S198" s="10" t="str">
        <f>IFERROR(VLOOKUP(Table35686[[#This Row],[IDDestino]],[1]Proveedores!B:Y,24,0),"")</f>
        <v/>
      </c>
      <c r="T198" s="16"/>
      <c r="U198" s="10" t="str">
        <f>IFERROR(VLOOKUP(Table35686[[#This Row],[IDDestino]],[1]Proveedores!B:W,22,0),"")</f>
        <v/>
      </c>
      <c r="V198" s="12"/>
      <c r="W198" s="13"/>
      <c r="X198" s="14"/>
      <c r="Y198" s="12"/>
      <c r="Z198" s="16"/>
      <c r="AA198" s="16"/>
      <c r="AB198" s="9" t="str">
        <f>IFERROR(VLOOKUP(Table35686[[#This Row],[IDDestino]],[1]Proveedores!B:O,14,0),"")</f>
        <v/>
      </c>
    </row>
    <row r="199" spans="1:28" x14ac:dyDescent="0.25">
      <c r="A199" s="15"/>
      <c r="B199" s="18"/>
      <c r="C199" s="8" t="str">
        <f>IFERROR(VLOOKUP(Table35686[[#This Row],[IDDestino]],[1]Proveedores!B:X,23,0),"")</f>
        <v/>
      </c>
      <c r="D199" s="9" t="str">
        <f>IFERROR(VLOOKUP(Table35686[[#This Row],[IDDestino]],[1]Proveedores!B:X,16,0),"")</f>
        <v/>
      </c>
      <c r="E199" s="9" t="str">
        <f>IFERROR(VLOOKUP(Table35686[[#This Row],[IDDestino]],[1]Proveedores!B:R,17,0),"")</f>
        <v/>
      </c>
      <c r="F199" s="8" t="str">
        <f>IFERROR(VLOOKUP(Table35686[[#This Row],[IDDestino]],[1]Proveedores!B:X,18,0),"")</f>
        <v/>
      </c>
      <c r="G199" s="10" t="str">
        <f>IFERROR(VLOOKUP(Table35686[[#This Row],[IDDestino]],[1]Proveedores!B:X,19,0),"")</f>
        <v/>
      </c>
      <c r="H199" s="10" t="str">
        <f>IFERROR(VLOOKUP(Table35686[[#This Row],[IDDestino]],[1]Proveedores!B:U,20,0),"")</f>
        <v/>
      </c>
      <c r="I199" s="10" t="str">
        <f>IFERROR(VLOOKUP(Table35686[[#This Row],[IDDestino]],[1]Proveedores!B:V,21,0),"")</f>
        <v/>
      </c>
      <c r="J199" s="17"/>
      <c r="K199" s="10" t="str">
        <f>IFERROR(VLOOKUP(Table35686[[#This Row],[IDDestino]],[1]Proveedores!B:V,4,0),"")</f>
        <v/>
      </c>
      <c r="L199" s="10" t="str">
        <f>IFERROR(VLOOKUP(Table35686[[#This Row],[IDDestino]],[1]Proveedores!B:W,5,0),"")</f>
        <v/>
      </c>
      <c r="M199" s="10" t="str">
        <f>IFERROR(VLOOKUP(Table35686[[#This Row],[IDDestino]],[1]Proveedores!B:W,9,0),"")</f>
        <v/>
      </c>
      <c r="N199" s="10" t="str">
        <f>IFERROR(VLOOKUP(Table35686[[#This Row],[IDDestino]],[1]Proveedores!B:W,11,0),"")</f>
        <v/>
      </c>
      <c r="O199" s="10" t="str">
        <f>IFERROR(VLOOKUP(Table35686[[#This Row],[IDDestino]],[1]Proveedores!B:W,12,0),"")</f>
        <v/>
      </c>
      <c r="P199" s="8" t="str">
        <f>IFERROR(VLOOKUP(Table35686[[#This Row],[IDDestino]],[1]Proveedores!B:W,7,0),"")</f>
        <v/>
      </c>
      <c r="Q199" s="15"/>
      <c r="R199" s="15"/>
      <c r="S199" s="10" t="str">
        <f>IFERROR(VLOOKUP(Table35686[[#This Row],[IDDestino]],[1]Proveedores!B:Y,24,0),"")</f>
        <v/>
      </c>
      <c r="T199" s="16"/>
      <c r="U199" s="10" t="str">
        <f>IFERROR(VLOOKUP(Table35686[[#This Row],[IDDestino]],[1]Proveedores!B:W,22,0),"")</f>
        <v/>
      </c>
      <c r="V199" s="12"/>
      <c r="W199" s="13"/>
      <c r="X199" s="14"/>
      <c r="Y199" s="12"/>
      <c r="Z199" s="16"/>
      <c r="AA199" s="16"/>
      <c r="AB199" s="9" t="str">
        <f>IFERROR(VLOOKUP(Table35686[[#This Row],[IDDestino]],[1]Proveedores!B:O,14,0),"")</f>
        <v/>
      </c>
    </row>
    <row r="200" spans="1:28" x14ac:dyDescent="0.25">
      <c r="A200" s="15"/>
      <c r="B200" s="18"/>
      <c r="C200" s="8" t="str">
        <f>IFERROR(VLOOKUP(Table35686[[#This Row],[IDDestino]],[1]Proveedores!B:X,23,0),"")</f>
        <v/>
      </c>
      <c r="D200" s="9" t="str">
        <f>IFERROR(VLOOKUP(Table35686[[#This Row],[IDDestino]],[1]Proveedores!B:X,16,0),"")</f>
        <v/>
      </c>
      <c r="E200" s="9" t="str">
        <f>IFERROR(VLOOKUP(Table35686[[#This Row],[IDDestino]],[1]Proveedores!B:R,17,0),"")</f>
        <v/>
      </c>
      <c r="F200" s="8" t="str">
        <f>IFERROR(VLOOKUP(Table35686[[#This Row],[IDDestino]],[1]Proveedores!B:X,18,0),"")</f>
        <v/>
      </c>
      <c r="G200" s="10" t="str">
        <f>IFERROR(VLOOKUP(Table35686[[#This Row],[IDDestino]],[1]Proveedores!B:X,19,0),"")</f>
        <v/>
      </c>
      <c r="H200" s="10" t="str">
        <f>IFERROR(VLOOKUP(Table35686[[#This Row],[IDDestino]],[1]Proveedores!B:U,20,0),"")</f>
        <v/>
      </c>
      <c r="I200" s="10" t="str">
        <f>IFERROR(VLOOKUP(Table35686[[#This Row],[IDDestino]],[1]Proveedores!B:V,21,0),"")</f>
        <v/>
      </c>
      <c r="J200" s="17"/>
      <c r="K200" s="10" t="str">
        <f>IFERROR(VLOOKUP(Table35686[[#This Row],[IDDestino]],[1]Proveedores!B:V,4,0),"")</f>
        <v/>
      </c>
      <c r="L200" s="10" t="str">
        <f>IFERROR(VLOOKUP(Table35686[[#This Row],[IDDestino]],[1]Proveedores!B:W,5,0),"")</f>
        <v/>
      </c>
      <c r="M200" s="10" t="str">
        <f>IFERROR(VLOOKUP(Table35686[[#This Row],[IDDestino]],[1]Proveedores!B:W,9,0),"")</f>
        <v/>
      </c>
      <c r="N200" s="10" t="str">
        <f>IFERROR(VLOOKUP(Table35686[[#This Row],[IDDestino]],[1]Proveedores!B:W,11,0),"")</f>
        <v/>
      </c>
      <c r="O200" s="10" t="str">
        <f>IFERROR(VLOOKUP(Table35686[[#This Row],[IDDestino]],[1]Proveedores!B:W,12,0),"")</f>
        <v/>
      </c>
      <c r="P200" s="8" t="str">
        <f>IFERROR(VLOOKUP(Table35686[[#This Row],[IDDestino]],[1]Proveedores!B:W,7,0),"")</f>
        <v/>
      </c>
      <c r="Q200" s="15"/>
      <c r="R200" s="15"/>
      <c r="S200" s="10" t="str">
        <f>IFERROR(VLOOKUP(Table35686[[#This Row],[IDDestino]],[1]Proveedores!B:Y,24,0),"")</f>
        <v/>
      </c>
      <c r="T200" s="16"/>
      <c r="U200" s="10" t="str">
        <f>IFERROR(VLOOKUP(Table35686[[#This Row],[IDDestino]],[1]Proveedores!B:W,22,0),"")</f>
        <v/>
      </c>
      <c r="V200" s="12"/>
      <c r="W200" s="13"/>
      <c r="X200" s="14"/>
      <c r="Y200" s="12"/>
      <c r="Z200" s="16"/>
      <c r="AA200" s="16"/>
      <c r="AB200" s="9" t="str">
        <f>IFERROR(VLOOKUP(Table35686[[#This Row],[IDDestino]],[1]Proveedores!B:O,14,0),"")</f>
        <v/>
      </c>
    </row>
    <row r="201" spans="1:28" x14ac:dyDescent="0.25">
      <c r="A201" s="15"/>
      <c r="B201" s="18"/>
      <c r="C201" s="8" t="str">
        <f>IFERROR(VLOOKUP(Table35686[[#This Row],[IDDestino]],[1]Proveedores!B:X,23,0),"")</f>
        <v/>
      </c>
      <c r="D201" s="9" t="str">
        <f>IFERROR(VLOOKUP(Table35686[[#This Row],[IDDestino]],[1]Proveedores!B:X,16,0),"")</f>
        <v/>
      </c>
      <c r="E201" s="9" t="str">
        <f>IFERROR(VLOOKUP(Table35686[[#This Row],[IDDestino]],[1]Proveedores!B:R,17,0),"")</f>
        <v/>
      </c>
      <c r="F201" s="8" t="str">
        <f>IFERROR(VLOOKUP(Table35686[[#This Row],[IDDestino]],[1]Proveedores!B:X,18,0),"")</f>
        <v/>
      </c>
      <c r="G201" s="10" t="str">
        <f>IFERROR(VLOOKUP(Table35686[[#This Row],[IDDestino]],[1]Proveedores!B:X,19,0),"")</f>
        <v/>
      </c>
      <c r="H201" s="10" t="str">
        <f>IFERROR(VLOOKUP(Table35686[[#This Row],[IDDestino]],[1]Proveedores!B:U,20,0),"")</f>
        <v/>
      </c>
      <c r="I201" s="10" t="str">
        <f>IFERROR(VLOOKUP(Table35686[[#This Row],[IDDestino]],[1]Proveedores!B:V,21,0),"")</f>
        <v/>
      </c>
      <c r="J201" s="17"/>
      <c r="K201" s="10" t="str">
        <f>IFERROR(VLOOKUP(Table35686[[#This Row],[IDDestino]],[1]Proveedores!B:V,4,0),"")</f>
        <v/>
      </c>
      <c r="L201" s="10" t="str">
        <f>IFERROR(VLOOKUP(Table35686[[#This Row],[IDDestino]],[1]Proveedores!B:W,5,0),"")</f>
        <v/>
      </c>
      <c r="M201" s="10" t="str">
        <f>IFERROR(VLOOKUP(Table35686[[#This Row],[IDDestino]],[1]Proveedores!B:W,9,0),"")</f>
        <v/>
      </c>
      <c r="N201" s="10" t="str">
        <f>IFERROR(VLOOKUP(Table35686[[#This Row],[IDDestino]],[1]Proveedores!B:W,11,0),"")</f>
        <v/>
      </c>
      <c r="O201" s="10" t="str">
        <f>IFERROR(VLOOKUP(Table35686[[#This Row],[IDDestino]],[1]Proveedores!B:W,12,0),"")</f>
        <v/>
      </c>
      <c r="P201" s="8" t="str">
        <f>IFERROR(VLOOKUP(Table35686[[#This Row],[IDDestino]],[1]Proveedores!B:W,7,0),"")</f>
        <v/>
      </c>
      <c r="Q201" s="15"/>
      <c r="R201" s="15"/>
      <c r="S201" s="10" t="str">
        <f>IFERROR(VLOOKUP(Table35686[[#This Row],[IDDestino]],[1]Proveedores!B:Y,24,0),"")</f>
        <v/>
      </c>
      <c r="T201" s="16"/>
      <c r="U201" s="10" t="str">
        <f>IFERROR(VLOOKUP(Table35686[[#This Row],[IDDestino]],[1]Proveedores!B:W,22,0),"")</f>
        <v/>
      </c>
      <c r="V201" s="12"/>
      <c r="W201" s="13"/>
      <c r="X201" s="14"/>
      <c r="Y201" s="12"/>
      <c r="Z201" s="16"/>
      <c r="AA201" s="16"/>
      <c r="AB201" s="9" t="str">
        <f>IFERROR(VLOOKUP(Table35686[[#This Row],[IDDestino]],[1]Proveedores!B:O,14,0),"")</f>
        <v/>
      </c>
    </row>
    <row r="202" spans="1:28" x14ac:dyDescent="0.25">
      <c r="A202" s="15"/>
      <c r="B202" s="18"/>
      <c r="C202" s="8" t="str">
        <f>IFERROR(VLOOKUP(Table35686[[#This Row],[IDDestino]],[1]Proveedores!B:X,23,0),"")</f>
        <v/>
      </c>
      <c r="D202" s="9" t="str">
        <f>IFERROR(VLOOKUP(Table35686[[#This Row],[IDDestino]],[1]Proveedores!B:X,16,0),"")</f>
        <v/>
      </c>
      <c r="E202" s="9" t="str">
        <f>IFERROR(VLOOKUP(Table35686[[#This Row],[IDDestino]],[1]Proveedores!B:R,17,0),"")</f>
        <v/>
      </c>
      <c r="F202" s="8" t="str">
        <f>IFERROR(VLOOKUP(Table35686[[#This Row],[IDDestino]],[1]Proveedores!B:X,18,0),"")</f>
        <v/>
      </c>
      <c r="G202" s="10" t="str">
        <f>IFERROR(VLOOKUP(Table35686[[#This Row],[IDDestino]],[1]Proveedores!B:X,19,0),"")</f>
        <v/>
      </c>
      <c r="H202" s="10" t="str">
        <f>IFERROR(VLOOKUP(Table35686[[#This Row],[IDDestino]],[1]Proveedores!B:U,20,0),"")</f>
        <v/>
      </c>
      <c r="I202" s="10" t="str">
        <f>IFERROR(VLOOKUP(Table35686[[#This Row],[IDDestino]],[1]Proveedores!B:V,21,0),"")</f>
        <v/>
      </c>
      <c r="J202" s="17"/>
      <c r="K202" s="10" t="str">
        <f>IFERROR(VLOOKUP(Table35686[[#This Row],[IDDestino]],[1]Proveedores!B:V,4,0),"")</f>
        <v/>
      </c>
      <c r="L202" s="10" t="str">
        <f>IFERROR(VLOOKUP(Table35686[[#This Row],[IDDestino]],[1]Proveedores!B:W,5,0),"")</f>
        <v/>
      </c>
      <c r="M202" s="10" t="str">
        <f>IFERROR(VLOOKUP(Table35686[[#This Row],[IDDestino]],[1]Proveedores!B:W,9,0),"")</f>
        <v/>
      </c>
      <c r="N202" s="10" t="str">
        <f>IFERROR(VLOOKUP(Table35686[[#This Row],[IDDestino]],[1]Proveedores!B:W,11,0),"")</f>
        <v/>
      </c>
      <c r="O202" s="10" t="str">
        <f>IFERROR(VLOOKUP(Table35686[[#This Row],[IDDestino]],[1]Proveedores!B:W,12,0),"")</f>
        <v/>
      </c>
      <c r="P202" s="8" t="str">
        <f>IFERROR(VLOOKUP(Table35686[[#This Row],[IDDestino]],[1]Proveedores!B:W,7,0),"")</f>
        <v/>
      </c>
      <c r="Q202" s="15"/>
      <c r="R202" s="15"/>
      <c r="S202" s="10" t="str">
        <f>IFERROR(VLOOKUP(Table35686[[#This Row],[IDDestino]],[1]Proveedores!B:Y,24,0),"")</f>
        <v/>
      </c>
      <c r="T202" s="16"/>
      <c r="U202" s="10" t="str">
        <f>IFERROR(VLOOKUP(Table35686[[#This Row],[IDDestino]],[1]Proveedores!B:W,22,0),"")</f>
        <v/>
      </c>
      <c r="V202" s="12"/>
      <c r="W202" s="13"/>
      <c r="X202" s="14"/>
      <c r="Y202" s="12"/>
      <c r="Z202" s="16"/>
      <c r="AA202" s="16"/>
      <c r="AB202" s="9" t="str">
        <f>IFERROR(VLOOKUP(Table35686[[#This Row],[IDDestino]],[1]Proveedores!B:O,14,0),"")</f>
        <v/>
      </c>
    </row>
    <row r="203" spans="1:28" x14ac:dyDescent="0.25">
      <c r="A203" s="15"/>
      <c r="B203" s="18"/>
      <c r="C203" s="8" t="str">
        <f>IFERROR(VLOOKUP(Table35686[[#This Row],[IDDestino]],[1]Proveedores!B:X,23,0),"")</f>
        <v/>
      </c>
      <c r="D203" s="9" t="str">
        <f>IFERROR(VLOOKUP(Table35686[[#This Row],[IDDestino]],[1]Proveedores!B:X,16,0),"")</f>
        <v/>
      </c>
      <c r="E203" s="9" t="str">
        <f>IFERROR(VLOOKUP(Table35686[[#This Row],[IDDestino]],[1]Proveedores!B:R,17,0),"")</f>
        <v/>
      </c>
      <c r="F203" s="8" t="str">
        <f>IFERROR(VLOOKUP(Table35686[[#This Row],[IDDestino]],[1]Proveedores!B:X,18,0),"")</f>
        <v/>
      </c>
      <c r="G203" s="10" t="str">
        <f>IFERROR(VLOOKUP(Table35686[[#This Row],[IDDestino]],[1]Proveedores!B:X,19,0),"")</f>
        <v/>
      </c>
      <c r="H203" s="10" t="str">
        <f>IFERROR(VLOOKUP(Table35686[[#This Row],[IDDestino]],[1]Proveedores!B:U,20,0),"")</f>
        <v/>
      </c>
      <c r="I203" s="10" t="str">
        <f>IFERROR(VLOOKUP(Table35686[[#This Row],[IDDestino]],[1]Proveedores!B:V,21,0),"")</f>
        <v/>
      </c>
      <c r="J203" s="17"/>
      <c r="K203" s="10" t="str">
        <f>IFERROR(VLOOKUP(Table35686[[#This Row],[IDDestino]],[1]Proveedores!B:V,4,0),"")</f>
        <v/>
      </c>
      <c r="L203" s="10" t="str">
        <f>IFERROR(VLOOKUP(Table35686[[#This Row],[IDDestino]],[1]Proveedores!B:W,5,0),"")</f>
        <v/>
      </c>
      <c r="M203" s="10" t="str">
        <f>IFERROR(VLOOKUP(Table35686[[#This Row],[IDDestino]],[1]Proveedores!B:W,9,0),"")</f>
        <v/>
      </c>
      <c r="N203" s="10" t="str">
        <f>IFERROR(VLOOKUP(Table35686[[#This Row],[IDDestino]],[1]Proveedores!B:W,11,0),"")</f>
        <v/>
      </c>
      <c r="O203" s="10" t="str">
        <f>IFERROR(VLOOKUP(Table35686[[#This Row],[IDDestino]],[1]Proveedores!B:W,12,0),"")</f>
        <v/>
      </c>
      <c r="P203" s="8" t="str">
        <f>IFERROR(VLOOKUP(Table35686[[#This Row],[IDDestino]],[1]Proveedores!B:W,7,0),"")</f>
        <v/>
      </c>
      <c r="Q203" s="15"/>
      <c r="R203" s="15"/>
      <c r="S203" s="10" t="str">
        <f>IFERROR(VLOOKUP(Table35686[[#This Row],[IDDestino]],[1]Proveedores!B:Y,24,0),"")</f>
        <v/>
      </c>
      <c r="T203" s="16"/>
      <c r="U203" s="10" t="str">
        <f>IFERROR(VLOOKUP(Table35686[[#This Row],[IDDestino]],[1]Proveedores!B:W,22,0),"")</f>
        <v/>
      </c>
      <c r="V203" s="12"/>
      <c r="W203" s="13"/>
      <c r="X203" s="14"/>
      <c r="Y203" s="12"/>
      <c r="Z203" s="16"/>
      <c r="AA203" s="16"/>
      <c r="AB203" s="9" t="str">
        <f>IFERROR(VLOOKUP(Table35686[[#This Row],[IDDestino]],[1]Proveedores!B:O,14,0),"")</f>
        <v/>
      </c>
    </row>
    <row r="204" spans="1:28" x14ac:dyDescent="0.25">
      <c r="A204" s="15"/>
      <c r="B204" s="18"/>
      <c r="C204" s="8" t="str">
        <f>IFERROR(VLOOKUP(Table35686[[#This Row],[IDDestino]],[1]Proveedores!B:X,23,0),"")</f>
        <v/>
      </c>
      <c r="D204" s="9" t="str">
        <f>IFERROR(VLOOKUP(Table35686[[#This Row],[IDDestino]],[1]Proveedores!B:X,16,0),"")</f>
        <v/>
      </c>
      <c r="E204" s="9" t="str">
        <f>IFERROR(VLOOKUP(Table35686[[#This Row],[IDDestino]],[1]Proveedores!B:R,17,0),"")</f>
        <v/>
      </c>
      <c r="F204" s="8" t="str">
        <f>IFERROR(VLOOKUP(Table35686[[#This Row],[IDDestino]],[1]Proveedores!B:X,18,0),"")</f>
        <v/>
      </c>
      <c r="G204" s="10" t="str">
        <f>IFERROR(VLOOKUP(Table35686[[#This Row],[IDDestino]],[1]Proveedores!B:X,19,0),"")</f>
        <v/>
      </c>
      <c r="H204" s="10" t="str">
        <f>IFERROR(VLOOKUP(Table35686[[#This Row],[IDDestino]],[1]Proveedores!B:U,20,0),"")</f>
        <v/>
      </c>
      <c r="I204" s="10" t="str">
        <f>IFERROR(VLOOKUP(Table35686[[#This Row],[IDDestino]],[1]Proveedores!B:V,21,0),"")</f>
        <v/>
      </c>
      <c r="J204" s="17"/>
      <c r="K204" s="10" t="str">
        <f>IFERROR(VLOOKUP(Table35686[[#This Row],[IDDestino]],[1]Proveedores!B:V,4,0),"")</f>
        <v/>
      </c>
      <c r="L204" s="10" t="str">
        <f>IFERROR(VLOOKUP(Table35686[[#This Row],[IDDestino]],[1]Proveedores!B:W,5,0),"")</f>
        <v/>
      </c>
      <c r="M204" s="10" t="str">
        <f>IFERROR(VLOOKUP(Table35686[[#This Row],[IDDestino]],[1]Proveedores!B:W,9,0),"")</f>
        <v/>
      </c>
      <c r="N204" s="10" t="str">
        <f>IFERROR(VLOOKUP(Table35686[[#This Row],[IDDestino]],[1]Proveedores!B:W,11,0),"")</f>
        <v/>
      </c>
      <c r="O204" s="10" t="str">
        <f>IFERROR(VLOOKUP(Table35686[[#This Row],[IDDestino]],[1]Proveedores!B:W,12,0),"")</f>
        <v/>
      </c>
      <c r="P204" s="8" t="str">
        <f>IFERROR(VLOOKUP(Table35686[[#This Row],[IDDestino]],[1]Proveedores!B:W,7,0),"")</f>
        <v/>
      </c>
      <c r="Q204" s="15"/>
      <c r="R204" s="15"/>
      <c r="S204" s="10" t="str">
        <f>IFERROR(VLOOKUP(Table35686[[#This Row],[IDDestino]],[1]Proveedores!B:Y,24,0),"")</f>
        <v/>
      </c>
      <c r="T204" s="16"/>
      <c r="U204" s="10" t="str">
        <f>IFERROR(VLOOKUP(Table35686[[#This Row],[IDDestino]],[1]Proveedores!B:W,22,0),"")</f>
        <v/>
      </c>
      <c r="V204" s="12"/>
      <c r="W204" s="13"/>
      <c r="X204" s="14"/>
      <c r="Y204" s="12"/>
      <c r="Z204" s="16"/>
      <c r="AA204" s="16"/>
      <c r="AB204" s="9" t="str">
        <f>IFERROR(VLOOKUP(Table35686[[#This Row],[IDDestino]],[1]Proveedores!B:O,14,0),"")</f>
        <v/>
      </c>
    </row>
    <row r="205" spans="1:28" x14ac:dyDescent="0.25">
      <c r="A205" s="15"/>
      <c r="B205" s="18"/>
      <c r="C205" s="8" t="str">
        <f>IFERROR(VLOOKUP(Table35686[[#This Row],[IDDestino]],[1]Proveedores!B:X,23,0),"")</f>
        <v/>
      </c>
      <c r="D205" s="9" t="str">
        <f>IFERROR(VLOOKUP(Table35686[[#This Row],[IDDestino]],[1]Proveedores!B:X,16,0),"")</f>
        <v/>
      </c>
      <c r="E205" s="9" t="str">
        <f>IFERROR(VLOOKUP(Table35686[[#This Row],[IDDestino]],[1]Proveedores!B:R,17,0),"")</f>
        <v/>
      </c>
      <c r="F205" s="8" t="str">
        <f>IFERROR(VLOOKUP(Table35686[[#This Row],[IDDestino]],[1]Proveedores!B:X,18,0),"")</f>
        <v/>
      </c>
      <c r="G205" s="10" t="str">
        <f>IFERROR(VLOOKUP(Table35686[[#This Row],[IDDestino]],[1]Proveedores!B:X,19,0),"")</f>
        <v/>
      </c>
      <c r="H205" s="10" t="str">
        <f>IFERROR(VLOOKUP(Table35686[[#This Row],[IDDestino]],[1]Proveedores!B:U,20,0),"")</f>
        <v/>
      </c>
      <c r="I205" s="10" t="str">
        <f>IFERROR(VLOOKUP(Table35686[[#This Row],[IDDestino]],[1]Proveedores!B:V,21,0),"")</f>
        <v/>
      </c>
      <c r="J205" s="17"/>
      <c r="K205" s="10" t="str">
        <f>IFERROR(VLOOKUP(Table35686[[#This Row],[IDDestino]],[1]Proveedores!B:V,4,0),"")</f>
        <v/>
      </c>
      <c r="L205" s="10" t="str">
        <f>IFERROR(VLOOKUP(Table35686[[#This Row],[IDDestino]],[1]Proveedores!B:W,5,0),"")</f>
        <v/>
      </c>
      <c r="M205" s="10" t="str">
        <f>IFERROR(VLOOKUP(Table35686[[#This Row],[IDDestino]],[1]Proveedores!B:W,9,0),"")</f>
        <v/>
      </c>
      <c r="N205" s="10" t="str">
        <f>IFERROR(VLOOKUP(Table35686[[#This Row],[IDDestino]],[1]Proveedores!B:W,11,0),"")</f>
        <v/>
      </c>
      <c r="O205" s="10" t="str">
        <f>IFERROR(VLOOKUP(Table35686[[#This Row],[IDDestino]],[1]Proveedores!B:W,12,0),"")</f>
        <v/>
      </c>
      <c r="P205" s="8" t="str">
        <f>IFERROR(VLOOKUP(Table35686[[#This Row],[IDDestino]],[1]Proveedores!B:W,7,0),"")</f>
        <v/>
      </c>
      <c r="Q205" s="15"/>
      <c r="R205" s="15"/>
      <c r="S205" s="10" t="str">
        <f>IFERROR(VLOOKUP(Table35686[[#This Row],[IDDestino]],[1]Proveedores!B:Y,24,0),"")</f>
        <v/>
      </c>
      <c r="T205" s="16"/>
      <c r="U205" s="10" t="str">
        <f>IFERROR(VLOOKUP(Table35686[[#This Row],[IDDestino]],[1]Proveedores!B:W,22,0),"")</f>
        <v/>
      </c>
      <c r="V205" s="12"/>
      <c r="W205" s="13"/>
      <c r="X205" s="14"/>
      <c r="Y205" s="12"/>
      <c r="Z205" s="16"/>
      <c r="AA205" s="16"/>
      <c r="AB205" s="9" t="str">
        <f>IFERROR(VLOOKUP(Table35686[[#This Row],[IDDestino]],[1]Proveedores!B:O,14,0),"")</f>
        <v/>
      </c>
    </row>
    <row r="206" spans="1:28" x14ac:dyDescent="0.25">
      <c r="A206" s="15"/>
      <c r="B206" s="18"/>
      <c r="C206" s="8" t="str">
        <f>IFERROR(VLOOKUP(Table35686[[#This Row],[IDDestino]],[1]Proveedores!B:X,23,0),"")</f>
        <v/>
      </c>
      <c r="D206" s="9" t="str">
        <f>IFERROR(VLOOKUP(Table35686[[#This Row],[IDDestino]],[1]Proveedores!B:X,16,0),"")</f>
        <v/>
      </c>
      <c r="E206" s="9" t="str">
        <f>IFERROR(VLOOKUP(Table35686[[#This Row],[IDDestino]],[1]Proveedores!B:R,17,0),"")</f>
        <v/>
      </c>
      <c r="F206" s="8" t="str">
        <f>IFERROR(VLOOKUP(Table35686[[#This Row],[IDDestino]],[1]Proveedores!B:X,18,0),"")</f>
        <v/>
      </c>
      <c r="G206" s="10" t="str">
        <f>IFERROR(VLOOKUP(Table35686[[#This Row],[IDDestino]],[1]Proveedores!B:X,19,0),"")</f>
        <v/>
      </c>
      <c r="H206" s="10" t="str">
        <f>IFERROR(VLOOKUP(Table35686[[#This Row],[IDDestino]],[1]Proveedores!B:U,20,0),"")</f>
        <v/>
      </c>
      <c r="I206" s="10" t="str">
        <f>IFERROR(VLOOKUP(Table35686[[#This Row],[IDDestino]],[1]Proveedores!B:V,21,0),"")</f>
        <v/>
      </c>
      <c r="J206" s="17"/>
      <c r="K206" s="10" t="str">
        <f>IFERROR(VLOOKUP(Table35686[[#This Row],[IDDestino]],[1]Proveedores!B:V,4,0),"")</f>
        <v/>
      </c>
      <c r="L206" s="10" t="str">
        <f>IFERROR(VLOOKUP(Table35686[[#This Row],[IDDestino]],[1]Proveedores!B:W,5,0),"")</f>
        <v/>
      </c>
      <c r="M206" s="10" t="str">
        <f>IFERROR(VLOOKUP(Table35686[[#This Row],[IDDestino]],[1]Proveedores!B:W,9,0),"")</f>
        <v/>
      </c>
      <c r="N206" s="10" t="str">
        <f>IFERROR(VLOOKUP(Table35686[[#This Row],[IDDestino]],[1]Proveedores!B:W,11,0),"")</f>
        <v/>
      </c>
      <c r="O206" s="10" t="str">
        <f>IFERROR(VLOOKUP(Table35686[[#This Row],[IDDestino]],[1]Proveedores!B:W,12,0),"")</f>
        <v/>
      </c>
      <c r="P206" s="8" t="str">
        <f>IFERROR(VLOOKUP(Table35686[[#This Row],[IDDestino]],[1]Proveedores!B:W,7,0),"")</f>
        <v/>
      </c>
      <c r="Q206" s="15"/>
      <c r="R206" s="15"/>
      <c r="S206" s="10" t="str">
        <f>IFERROR(VLOOKUP(Table35686[[#This Row],[IDDestino]],[1]Proveedores!B:Y,24,0),"")</f>
        <v/>
      </c>
      <c r="T206" s="16"/>
      <c r="U206" s="10" t="str">
        <f>IFERROR(VLOOKUP(Table35686[[#This Row],[IDDestino]],[1]Proveedores!B:W,22,0),"")</f>
        <v/>
      </c>
      <c r="V206" s="12"/>
      <c r="W206" s="13"/>
      <c r="X206" s="14"/>
      <c r="Y206" s="12"/>
      <c r="Z206" s="16"/>
      <c r="AA206" s="16"/>
      <c r="AB206" s="9" t="str">
        <f>IFERROR(VLOOKUP(Table35686[[#This Row],[IDDestino]],[1]Proveedores!B:O,14,0),"")</f>
        <v/>
      </c>
    </row>
    <row r="207" spans="1:28" x14ac:dyDescent="0.25">
      <c r="A207" s="15"/>
      <c r="B207" s="18"/>
      <c r="C207" s="8" t="str">
        <f>IFERROR(VLOOKUP(Table35686[[#This Row],[IDDestino]],[1]Proveedores!B:X,23,0),"")</f>
        <v/>
      </c>
      <c r="D207" s="9" t="str">
        <f>IFERROR(VLOOKUP(Table35686[[#This Row],[IDDestino]],[1]Proveedores!B:X,16,0),"")</f>
        <v/>
      </c>
      <c r="E207" s="9" t="str">
        <f>IFERROR(VLOOKUP(Table35686[[#This Row],[IDDestino]],[1]Proveedores!B:R,17,0),"")</f>
        <v/>
      </c>
      <c r="F207" s="8" t="str">
        <f>IFERROR(VLOOKUP(Table35686[[#This Row],[IDDestino]],[1]Proveedores!B:X,18,0),"")</f>
        <v/>
      </c>
      <c r="G207" s="10" t="str">
        <f>IFERROR(VLOOKUP(Table35686[[#This Row],[IDDestino]],[1]Proveedores!B:X,19,0),"")</f>
        <v/>
      </c>
      <c r="H207" s="10" t="str">
        <f>IFERROR(VLOOKUP(Table35686[[#This Row],[IDDestino]],[1]Proveedores!B:U,20,0),"")</f>
        <v/>
      </c>
      <c r="I207" s="10" t="str">
        <f>IFERROR(VLOOKUP(Table35686[[#This Row],[IDDestino]],[1]Proveedores!B:V,21,0),"")</f>
        <v/>
      </c>
      <c r="J207" s="17"/>
      <c r="K207" s="10" t="str">
        <f>IFERROR(VLOOKUP(Table35686[[#This Row],[IDDestino]],[1]Proveedores!B:V,4,0),"")</f>
        <v/>
      </c>
      <c r="L207" s="10" t="str">
        <f>IFERROR(VLOOKUP(Table35686[[#This Row],[IDDestino]],[1]Proveedores!B:W,5,0),"")</f>
        <v/>
      </c>
      <c r="M207" s="10" t="str">
        <f>IFERROR(VLOOKUP(Table35686[[#This Row],[IDDestino]],[1]Proveedores!B:W,9,0),"")</f>
        <v/>
      </c>
      <c r="N207" s="10" t="str">
        <f>IFERROR(VLOOKUP(Table35686[[#This Row],[IDDestino]],[1]Proveedores!B:W,11,0),"")</f>
        <v/>
      </c>
      <c r="O207" s="10" t="str">
        <f>IFERROR(VLOOKUP(Table35686[[#This Row],[IDDestino]],[1]Proveedores!B:W,12,0),"")</f>
        <v/>
      </c>
      <c r="P207" s="8" t="str">
        <f>IFERROR(VLOOKUP(Table35686[[#This Row],[IDDestino]],[1]Proveedores!B:W,7,0),"")</f>
        <v/>
      </c>
      <c r="Q207" s="15"/>
      <c r="R207" s="15"/>
      <c r="S207" s="10" t="str">
        <f>IFERROR(VLOOKUP(Table35686[[#This Row],[IDDestino]],[1]Proveedores!B:Y,24,0),"")</f>
        <v/>
      </c>
      <c r="T207" s="16"/>
      <c r="U207" s="10" t="str">
        <f>IFERROR(VLOOKUP(Table35686[[#This Row],[IDDestino]],[1]Proveedores!B:W,22,0),"")</f>
        <v/>
      </c>
      <c r="V207" s="12"/>
      <c r="W207" s="13"/>
      <c r="X207" s="14"/>
      <c r="Y207" s="12"/>
      <c r="Z207" s="16"/>
      <c r="AA207" s="16"/>
      <c r="AB207" s="9" t="str">
        <f>IFERROR(VLOOKUP(Table35686[[#This Row],[IDDestino]],[1]Proveedores!B:O,14,0),"")</f>
        <v/>
      </c>
    </row>
    <row r="208" spans="1:28" x14ac:dyDescent="0.25">
      <c r="A208" s="15"/>
      <c r="B208" s="18"/>
      <c r="C208" s="8" t="str">
        <f>IFERROR(VLOOKUP(Table35686[[#This Row],[IDDestino]],[1]Proveedores!B:X,23,0),"")</f>
        <v/>
      </c>
      <c r="D208" s="9" t="str">
        <f>IFERROR(VLOOKUP(Table35686[[#This Row],[IDDestino]],[1]Proveedores!B:X,16,0),"")</f>
        <v/>
      </c>
      <c r="E208" s="9" t="str">
        <f>IFERROR(VLOOKUP(Table35686[[#This Row],[IDDestino]],[1]Proveedores!B:R,17,0),"")</f>
        <v/>
      </c>
      <c r="F208" s="8" t="str">
        <f>IFERROR(VLOOKUP(Table35686[[#This Row],[IDDestino]],[1]Proveedores!B:X,18,0),"")</f>
        <v/>
      </c>
      <c r="G208" s="10" t="str">
        <f>IFERROR(VLOOKUP(Table35686[[#This Row],[IDDestino]],[1]Proveedores!B:X,19,0),"")</f>
        <v/>
      </c>
      <c r="H208" s="10" t="str">
        <f>IFERROR(VLOOKUP(Table35686[[#This Row],[IDDestino]],[1]Proveedores!B:U,20,0),"")</f>
        <v/>
      </c>
      <c r="I208" s="10" t="str">
        <f>IFERROR(VLOOKUP(Table35686[[#This Row],[IDDestino]],[1]Proveedores!B:V,21,0),"")</f>
        <v/>
      </c>
      <c r="J208" s="17"/>
      <c r="K208" s="10" t="str">
        <f>IFERROR(VLOOKUP(Table35686[[#This Row],[IDDestino]],[1]Proveedores!B:V,4,0),"")</f>
        <v/>
      </c>
      <c r="L208" s="10" t="str">
        <f>IFERROR(VLOOKUP(Table35686[[#This Row],[IDDestino]],[1]Proveedores!B:W,5,0),"")</f>
        <v/>
      </c>
      <c r="M208" s="10" t="str">
        <f>IFERROR(VLOOKUP(Table35686[[#This Row],[IDDestino]],[1]Proveedores!B:W,9,0),"")</f>
        <v/>
      </c>
      <c r="N208" s="10" t="str">
        <f>IFERROR(VLOOKUP(Table35686[[#This Row],[IDDestino]],[1]Proveedores!B:W,11,0),"")</f>
        <v/>
      </c>
      <c r="O208" s="10" t="str">
        <f>IFERROR(VLOOKUP(Table35686[[#This Row],[IDDestino]],[1]Proveedores!B:W,12,0),"")</f>
        <v/>
      </c>
      <c r="P208" s="8" t="str">
        <f>IFERROR(VLOOKUP(Table35686[[#This Row],[IDDestino]],[1]Proveedores!B:W,7,0),"")</f>
        <v/>
      </c>
      <c r="Q208" s="15"/>
      <c r="R208" s="15"/>
      <c r="S208" s="10" t="str">
        <f>IFERROR(VLOOKUP(Table35686[[#This Row],[IDDestino]],[1]Proveedores!B:Y,24,0),"")</f>
        <v/>
      </c>
      <c r="T208" s="16"/>
      <c r="U208" s="10" t="str">
        <f>IFERROR(VLOOKUP(Table35686[[#This Row],[IDDestino]],[1]Proveedores!B:W,22,0),"")</f>
        <v/>
      </c>
      <c r="V208" s="12"/>
      <c r="W208" s="13"/>
      <c r="X208" s="14"/>
      <c r="Y208" s="12"/>
      <c r="Z208" s="16"/>
      <c r="AA208" s="16"/>
      <c r="AB208" s="9" t="str">
        <f>IFERROR(VLOOKUP(Table35686[[#This Row],[IDDestino]],[1]Proveedores!B:O,14,0),"")</f>
        <v/>
      </c>
    </row>
    <row r="209" spans="1:28" x14ac:dyDescent="0.25">
      <c r="A209" s="15"/>
      <c r="B209" s="18"/>
      <c r="C209" s="8" t="str">
        <f>IFERROR(VLOOKUP(Table35686[[#This Row],[IDDestino]],[1]Proveedores!B:X,23,0),"")</f>
        <v/>
      </c>
      <c r="D209" s="9" t="str">
        <f>IFERROR(VLOOKUP(Table35686[[#This Row],[IDDestino]],[1]Proveedores!B:X,16,0),"")</f>
        <v/>
      </c>
      <c r="E209" s="9" t="str">
        <f>IFERROR(VLOOKUP(Table35686[[#This Row],[IDDestino]],[1]Proveedores!B:R,17,0),"")</f>
        <v/>
      </c>
      <c r="F209" s="8" t="str">
        <f>IFERROR(VLOOKUP(Table35686[[#This Row],[IDDestino]],[1]Proveedores!B:X,18,0),"")</f>
        <v/>
      </c>
      <c r="G209" s="10" t="str">
        <f>IFERROR(VLOOKUP(Table35686[[#This Row],[IDDestino]],[1]Proveedores!B:X,19,0),"")</f>
        <v/>
      </c>
      <c r="H209" s="10" t="str">
        <f>IFERROR(VLOOKUP(Table35686[[#This Row],[IDDestino]],[1]Proveedores!B:U,20,0),"")</f>
        <v/>
      </c>
      <c r="I209" s="10" t="str">
        <f>IFERROR(VLOOKUP(Table35686[[#This Row],[IDDestino]],[1]Proveedores!B:V,21,0),"")</f>
        <v/>
      </c>
      <c r="J209" s="17"/>
      <c r="K209" s="10" t="str">
        <f>IFERROR(VLOOKUP(Table35686[[#This Row],[IDDestino]],[1]Proveedores!B:V,4,0),"")</f>
        <v/>
      </c>
      <c r="L209" s="10" t="str">
        <f>IFERROR(VLOOKUP(Table35686[[#This Row],[IDDestino]],[1]Proveedores!B:W,5,0),"")</f>
        <v/>
      </c>
      <c r="M209" s="10" t="str">
        <f>IFERROR(VLOOKUP(Table35686[[#This Row],[IDDestino]],[1]Proveedores!B:W,9,0),"")</f>
        <v/>
      </c>
      <c r="N209" s="10" t="str">
        <f>IFERROR(VLOOKUP(Table35686[[#This Row],[IDDestino]],[1]Proveedores!B:W,11,0),"")</f>
        <v/>
      </c>
      <c r="O209" s="10" t="str">
        <f>IFERROR(VLOOKUP(Table35686[[#This Row],[IDDestino]],[1]Proveedores!B:W,12,0),"")</f>
        <v/>
      </c>
      <c r="P209" s="8" t="str">
        <f>IFERROR(VLOOKUP(Table35686[[#This Row],[IDDestino]],[1]Proveedores!B:W,7,0),"")</f>
        <v/>
      </c>
      <c r="Q209" s="15"/>
      <c r="R209" s="15"/>
      <c r="S209" s="10" t="str">
        <f>IFERROR(VLOOKUP(Table35686[[#This Row],[IDDestino]],[1]Proveedores!B:Y,24,0),"")</f>
        <v/>
      </c>
      <c r="T209" s="16"/>
      <c r="U209" s="10" t="str">
        <f>IFERROR(VLOOKUP(Table35686[[#This Row],[IDDestino]],[1]Proveedores!B:W,22,0),"")</f>
        <v/>
      </c>
      <c r="V209" s="12"/>
      <c r="W209" s="13"/>
      <c r="X209" s="14"/>
      <c r="Y209" s="12"/>
      <c r="Z209" s="16"/>
      <c r="AA209" s="16"/>
      <c r="AB209" s="9" t="str">
        <f>IFERROR(VLOOKUP(Table35686[[#This Row],[IDDestino]],[1]Proveedores!B:O,14,0),"")</f>
        <v/>
      </c>
    </row>
    <row r="210" spans="1:28" x14ac:dyDescent="0.25">
      <c r="A210" s="15"/>
      <c r="B210" s="18"/>
      <c r="C210" s="8" t="str">
        <f>IFERROR(VLOOKUP(Table35686[[#This Row],[IDDestino]],[1]Proveedores!B:X,23,0),"")</f>
        <v/>
      </c>
      <c r="D210" s="9" t="str">
        <f>IFERROR(VLOOKUP(Table35686[[#This Row],[IDDestino]],[1]Proveedores!B:X,16,0),"")</f>
        <v/>
      </c>
      <c r="E210" s="9" t="str">
        <f>IFERROR(VLOOKUP(Table35686[[#This Row],[IDDestino]],[1]Proveedores!B:R,17,0),"")</f>
        <v/>
      </c>
      <c r="F210" s="8" t="str">
        <f>IFERROR(VLOOKUP(Table35686[[#This Row],[IDDestino]],[1]Proveedores!B:X,18,0),"")</f>
        <v/>
      </c>
      <c r="G210" s="10" t="str">
        <f>IFERROR(VLOOKUP(Table35686[[#This Row],[IDDestino]],[1]Proveedores!B:X,19,0),"")</f>
        <v/>
      </c>
      <c r="H210" s="10" t="str">
        <f>IFERROR(VLOOKUP(Table35686[[#This Row],[IDDestino]],[1]Proveedores!B:U,20,0),"")</f>
        <v/>
      </c>
      <c r="I210" s="10" t="str">
        <f>IFERROR(VLOOKUP(Table35686[[#This Row],[IDDestino]],[1]Proveedores!B:V,21,0),"")</f>
        <v/>
      </c>
      <c r="J210" s="17"/>
      <c r="K210" s="10" t="str">
        <f>IFERROR(VLOOKUP(Table35686[[#This Row],[IDDestino]],[1]Proveedores!B:V,4,0),"")</f>
        <v/>
      </c>
      <c r="L210" s="10" t="str">
        <f>IFERROR(VLOOKUP(Table35686[[#This Row],[IDDestino]],[1]Proveedores!B:W,5,0),"")</f>
        <v/>
      </c>
      <c r="M210" s="10" t="str">
        <f>IFERROR(VLOOKUP(Table35686[[#This Row],[IDDestino]],[1]Proveedores!B:W,9,0),"")</f>
        <v/>
      </c>
      <c r="N210" s="10" t="str">
        <f>IFERROR(VLOOKUP(Table35686[[#This Row],[IDDestino]],[1]Proveedores!B:W,11,0),"")</f>
        <v/>
      </c>
      <c r="O210" s="10" t="str">
        <f>IFERROR(VLOOKUP(Table35686[[#This Row],[IDDestino]],[1]Proveedores!B:W,12,0),"")</f>
        <v/>
      </c>
      <c r="P210" s="8" t="str">
        <f>IFERROR(VLOOKUP(Table35686[[#This Row],[IDDestino]],[1]Proveedores!B:W,7,0),"")</f>
        <v/>
      </c>
      <c r="Q210" s="15"/>
      <c r="R210" s="15"/>
      <c r="S210" s="10" t="str">
        <f>IFERROR(VLOOKUP(Table35686[[#This Row],[IDDestino]],[1]Proveedores!B:Y,24,0),"")</f>
        <v/>
      </c>
      <c r="T210" s="16"/>
      <c r="U210" s="10" t="str">
        <f>IFERROR(VLOOKUP(Table35686[[#This Row],[IDDestino]],[1]Proveedores!B:W,22,0),"")</f>
        <v/>
      </c>
      <c r="V210" s="12"/>
      <c r="W210" s="13"/>
      <c r="X210" s="14"/>
      <c r="Y210" s="12"/>
      <c r="Z210" s="16"/>
      <c r="AA210" s="16"/>
      <c r="AB210" s="9" t="str">
        <f>IFERROR(VLOOKUP(Table35686[[#This Row],[IDDestino]],[1]Proveedores!B:O,14,0),"")</f>
        <v/>
      </c>
    </row>
    <row r="211" spans="1:28" x14ac:dyDescent="0.25">
      <c r="A211" s="15"/>
      <c r="B211" s="18"/>
      <c r="C211" s="8" t="str">
        <f>IFERROR(VLOOKUP(Table35686[[#This Row],[IDDestino]],[1]Proveedores!B:X,23,0),"")</f>
        <v/>
      </c>
      <c r="D211" s="9" t="str">
        <f>IFERROR(VLOOKUP(Table35686[[#This Row],[IDDestino]],[1]Proveedores!B:X,16,0),"")</f>
        <v/>
      </c>
      <c r="E211" s="9" t="str">
        <f>IFERROR(VLOOKUP(Table35686[[#This Row],[IDDestino]],[1]Proveedores!B:R,17,0),"")</f>
        <v/>
      </c>
      <c r="F211" s="8" t="str">
        <f>IFERROR(VLOOKUP(Table35686[[#This Row],[IDDestino]],[1]Proveedores!B:X,18,0),"")</f>
        <v/>
      </c>
      <c r="G211" s="10" t="str">
        <f>IFERROR(VLOOKUP(Table35686[[#This Row],[IDDestino]],[1]Proveedores!B:X,19,0),"")</f>
        <v/>
      </c>
      <c r="H211" s="10" t="str">
        <f>IFERROR(VLOOKUP(Table35686[[#This Row],[IDDestino]],[1]Proveedores!B:U,20,0),"")</f>
        <v/>
      </c>
      <c r="I211" s="10" t="str">
        <f>IFERROR(VLOOKUP(Table35686[[#This Row],[IDDestino]],[1]Proveedores!B:V,21,0),"")</f>
        <v/>
      </c>
      <c r="J211" s="17"/>
      <c r="K211" s="10" t="str">
        <f>IFERROR(VLOOKUP(Table35686[[#This Row],[IDDestino]],[1]Proveedores!B:V,4,0),"")</f>
        <v/>
      </c>
      <c r="L211" s="10" t="str">
        <f>IFERROR(VLOOKUP(Table35686[[#This Row],[IDDestino]],[1]Proveedores!B:W,5,0),"")</f>
        <v/>
      </c>
      <c r="M211" s="10" t="str">
        <f>IFERROR(VLOOKUP(Table35686[[#This Row],[IDDestino]],[1]Proveedores!B:W,9,0),"")</f>
        <v/>
      </c>
      <c r="N211" s="10" t="str">
        <f>IFERROR(VLOOKUP(Table35686[[#This Row],[IDDestino]],[1]Proveedores!B:W,11,0),"")</f>
        <v/>
      </c>
      <c r="O211" s="10" t="str">
        <f>IFERROR(VLOOKUP(Table35686[[#This Row],[IDDestino]],[1]Proveedores!B:W,12,0),"")</f>
        <v/>
      </c>
      <c r="P211" s="8" t="str">
        <f>IFERROR(VLOOKUP(Table35686[[#This Row],[IDDestino]],[1]Proveedores!B:W,7,0),"")</f>
        <v/>
      </c>
      <c r="Q211" s="15"/>
      <c r="R211" s="15"/>
      <c r="S211" s="10" t="str">
        <f>IFERROR(VLOOKUP(Table35686[[#This Row],[IDDestino]],[1]Proveedores!B:Y,24,0),"")</f>
        <v/>
      </c>
      <c r="T211" s="16"/>
      <c r="U211" s="10" t="str">
        <f>IFERROR(VLOOKUP(Table35686[[#This Row],[IDDestino]],[1]Proveedores!B:W,22,0),"")</f>
        <v/>
      </c>
      <c r="V211" s="12"/>
      <c r="W211" s="13"/>
      <c r="X211" s="14"/>
      <c r="Y211" s="12"/>
      <c r="Z211" s="16"/>
      <c r="AA211" s="16"/>
      <c r="AB211" s="9" t="str">
        <f>IFERROR(VLOOKUP(Table35686[[#This Row],[IDDestino]],[1]Proveedores!B:O,14,0),"")</f>
        <v/>
      </c>
    </row>
    <row r="212" spans="1:28" x14ac:dyDescent="0.25">
      <c r="A212" s="15"/>
      <c r="B212" s="18"/>
      <c r="C212" s="8" t="str">
        <f>IFERROR(VLOOKUP(Table35686[[#This Row],[IDDestino]],[1]Proveedores!B:X,23,0),"")</f>
        <v/>
      </c>
      <c r="D212" s="9" t="str">
        <f>IFERROR(VLOOKUP(Table35686[[#This Row],[IDDestino]],[1]Proveedores!B:X,16,0),"")</f>
        <v/>
      </c>
      <c r="E212" s="9" t="str">
        <f>IFERROR(VLOOKUP(Table35686[[#This Row],[IDDestino]],[1]Proveedores!B:R,17,0),"")</f>
        <v/>
      </c>
      <c r="F212" s="8" t="str">
        <f>IFERROR(VLOOKUP(Table35686[[#This Row],[IDDestino]],[1]Proveedores!B:X,18,0),"")</f>
        <v/>
      </c>
      <c r="G212" s="10" t="str">
        <f>IFERROR(VLOOKUP(Table35686[[#This Row],[IDDestino]],[1]Proveedores!B:X,19,0),"")</f>
        <v/>
      </c>
      <c r="H212" s="10" t="str">
        <f>IFERROR(VLOOKUP(Table35686[[#This Row],[IDDestino]],[1]Proveedores!B:U,20,0),"")</f>
        <v/>
      </c>
      <c r="I212" s="10" t="str">
        <f>IFERROR(VLOOKUP(Table35686[[#This Row],[IDDestino]],[1]Proveedores!B:V,21,0),"")</f>
        <v/>
      </c>
      <c r="J212" s="17"/>
      <c r="K212" s="10" t="str">
        <f>IFERROR(VLOOKUP(Table35686[[#This Row],[IDDestino]],[1]Proveedores!B:V,4,0),"")</f>
        <v/>
      </c>
      <c r="L212" s="10" t="str">
        <f>IFERROR(VLOOKUP(Table35686[[#This Row],[IDDestino]],[1]Proveedores!B:W,5,0),"")</f>
        <v/>
      </c>
      <c r="M212" s="10" t="str">
        <f>IFERROR(VLOOKUP(Table35686[[#This Row],[IDDestino]],[1]Proveedores!B:W,9,0),"")</f>
        <v/>
      </c>
      <c r="N212" s="10" t="str">
        <f>IFERROR(VLOOKUP(Table35686[[#This Row],[IDDestino]],[1]Proveedores!B:W,11,0),"")</f>
        <v/>
      </c>
      <c r="O212" s="10" t="str">
        <f>IFERROR(VLOOKUP(Table35686[[#This Row],[IDDestino]],[1]Proveedores!B:W,12,0),"")</f>
        <v/>
      </c>
      <c r="P212" s="8" t="str">
        <f>IFERROR(VLOOKUP(Table35686[[#This Row],[IDDestino]],[1]Proveedores!B:W,7,0),"")</f>
        <v/>
      </c>
      <c r="Q212" s="15"/>
      <c r="R212" s="15"/>
      <c r="S212" s="10" t="str">
        <f>IFERROR(VLOOKUP(Table35686[[#This Row],[IDDestino]],[1]Proveedores!B:Y,24,0),"")</f>
        <v/>
      </c>
      <c r="T212" s="16"/>
      <c r="U212" s="10" t="str">
        <f>IFERROR(VLOOKUP(Table35686[[#This Row],[IDDestino]],[1]Proveedores!B:W,22,0),"")</f>
        <v/>
      </c>
      <c r="V212" s="12"/>
      <c r="W212" s="13"/>
      <c r="X212" s="14"/>
      <c r="Y212" s="12"/>
      <c r="Z212" s="16"/>
      <c r="AA212" s="16"/>
      <c r="AB212" s="9" t="str">
        <f>IFERROR(VLOOKUP(Table35686[[#This Row],[IDDestino]],[1]Proveedores!B:O,14,0),"")</f>
        <v/>
      </c>
    </row>
    <row r="213" spans="1:28" x14ac:dyDescent="0.25">
      <c r="A213" s="15"/>
      <c r="B213" s="18"/>
      <c r="C213" s="8" t="str">
        <f>IFERROR(VLOOKUP(Table35686[[#This Row],[IDDestino]],[1]Proveedores!B:X,23,0),"")</f>
        <v/>
      </c>
      <c r="D213" s="9" t="str">
        <f>IFERROR(VLOOKUP(Table35686[[#This Row],[IDDestino]],[1]Proveedores!B:X,16,0),"")</f>
        <v/>
      </c>
      <c r="E213" s="9" t="str">
        <f>IFERROR(VLOOKUP(Table35686[[#This Row],[IDDestino]],[1]Proveedores!B:R,17,0),"")</f>
        <v/>
      </c>
      <c r="F213" s="8" t="str">
        <f>IFERROR(VLOOKUP(Table35686[[#This Row],[IDDestino]],[1]Proveedores!B:X,18,0),"")</f>
        <v/>
      </c>
      <c r="G213" s="10" t="str">
        <f>IFERROR(VLOOKUP(Table35686[[#This Row],[IDDestino]],[1]Proveedores!B:X,19,0),"")</f>
        <v/>
      </c>
      <c r="H213" s="10" t="str">
        <f>IFERROR(VLOOKUP(Table35686[[#This Row],[IDDestino]],[1]Proveedores!B:U,20,0),"")</f>
        <v/>
      </c>
      <c r="I213" s="10" t="str">
        <f>IFERROR(VLOOKUP(Table35686[[#This Row],[IDDestino]],[1]Proveedores!B:V,21,0),"")</f>
        <v/>
      </c>
      <c r="J213" s="17"/>
      <c r="K213" s="10" t="str">
        <f>IFERROR(VLOOKUP(Table35686[[#This Row],[IDDestino]],[1]Proveedores!B:V,4,0),"")</f>
        <v/>
      </c>
      <c r="L213" s="10" t="str">
        <f>IFERROR(VLOOKUP(Table35686[[#This Row],[IDDestino]],[1]Proveedores!B:W,5,0),"")</f>
        <v/>
      </c>
      <c r="M213" s="10" t="str">
        <f>IFERROR(VLOOKUP(Table35686[[#This Row],[IDDestino]],[1]Proveedores!B:W,9,0),"")</f>
        <v/>
      </c>
      <c r="N213" s="10" t="str">
        <f>IFERROR(VLOOKUP(Table35686[[#This Row],[IDDestino]],[1]Proveedores!B:W,11,0),"")</f>
        <v/>
      </c>
      <c r="O213" s="10" t="str">
        <f>IFERROR(VLOOKUP(Table35686[[#This Row],[IDDestino]],[1]Proveedores!B:W,12,0),"")</f>
        <v/>
      </c>
      <c r="P213" s="8" t="str">
        <f>IFERROR(VLOOKUP(Table35686[[#This Row],[IDDestino]],[1]Proveedores!B:W,7,0),"")</f>
        <v/>
      </c>
      <c r="Q213" s="15"/>
      <c r="R213" s="15"/>
      <c r="S213" s="10" t="str">
        <f>IFERROR(VLOOKUP(Table35686[[#This Row],[IDDestino]],[1]Proveedores!B:Y,24,0),"")</f>
        <v/>
      </c>
      <c r="T213" s="16"/>
      <c r="U213" s="10" t="str">
        <f>IFERROR(VLOOKUP(Table35686[[#This Row],[IDDestino]],[1]Proveedores!B:W,22,0),"")</f>
        <v/>
      </c>
      <c r="V213" s="12"/>
      <c r="W213" s="13"/>
      <c r="X213" s="14"/>
      <c r="Y213" s="12"/>
      <c r="Z213" s="16"/>
      <c r="AA213" s="16"/>
      <c r="AB213" s="9" t="str">
        <f>IFERROR(VLOOKUP(Table35686[[#This Row],[IDDestino]],[1]Proveedores!B:O,14,0),"")</f>
        <v/>
      </c>
    </row>
    <row r="214" spans="1:28" x14ac:dyDescent="0.25">
      <c r="A214" s="15"/>
      <c r="B214" s="18"/>
      <c r="C214" s="8" t="str">
        <f>IFERROR(VLOOKUP(Table35686[[#This Row],[IDDestino]],[1]Proveedores!B:X,23,0),"")</f>
        <v/>
      </c>
      <c r="D214" s="9" t="str">
        <f>IFERROR(VLOOKUP(Table35686[[#This Row],[IDDestino]],[1]Proveedores!B:X,16,0),"")</f>
        <v/>
      </c>
      <c r="E214" s="9" t="str">
        <f>IFERROR(VLOOKUP(Table35686[[#This Row],[IDDestino]],[1]Proveedores!B:R,17,0),"")</f>
        <v/>
      </c>
      <c r="F214" s="8" t="str">
        <f>IFERROR(VLOOKUP(Table35686[[#This Row],[IDDestino]],[1]Proveedores!B:X,18,0),"")</f>
        <v/>
      </c>
      <c r="G214" s="10" t="str">
        <f>IFERROR(VLOOKUP(Table35686[[#This Row],[IDDestino]],[1]Proveedores!B:X,19,0),"")</f>
        <v/>
      </c>
      <c r="H214" s="10" t="str">
        <f>IFERROR(VLOOKUP(Table35686[[#This Row],[IDDestino]],[1]Proveedores!B:U,20,0),"")</f>
        <v/>
      </c>
      <c r="I214" s="10" t="str">
        <f>IFERROR(VLOOKUP(Table35686[[#This Row],[IDDestino]],[1]Proveedores!B:V,21,0),"")</f>
        <v/>
      </c>
      <c r="J214" s="17"/>
      <c r="K214" s="10" t="str">
        <f>IFERROR(VLOOKUP(Table35686[[#This Row],[IDDestino]],[1]Proveedores!B:V,4,0),"")</f>
        <v/>
      </c>
      <c r="L214" s="10" t="str">
        <f>IFERROR(VLOOKUP(Table35686[[#This Row],[IDDestino]],[1]Proveedores!B:W,5,0),"")</f>
        <v/>
      </c>
      <c r="M214" s="10" t="str">
        <f>IFERROR(VLOOKUP(Table35686[[#This Row],[IDDestino]],[1]Proveedores!B:W,9,0),"")</f>
        <v/>
      </c>
      <c r="N214" s="10" t="str">
        <f>IFERROR(VLOOKUP(Table35686[[#This Row],[IDDestino]],[1]Proveedores!B:W,11,0),"")</f>
        <v/>
      </c>
      <c r="O214" s="10" t="str">
        <f>IFERROR(VLOOKUP(Table35686[[#This Row],[IDDestino]],[1]Proveedores!B:W,12,0),"")</f>
        <v/>
      </c>
      <c r="P214" s="8" t="str">
        <f>IFERROR(VLOOKUP(Table35686[[#This Row],[IDDestino]],[1]Proveedores!B:W,7,0),"")</f>
        <v/>
      </c>
      <c r="Q214" s="15"/>
      <c r="R214" s="15"/>
      <c r="S214" s="10" t="str">
        <f>IFERROR(VLOOKUP(Table35686[[#This Row],[IDDestino]],[1]Proveedores!B:Y,24,0),"")</f>
        <v/>
      </c>
      <c r="T214" s="16"/>
      <c r="U214" s="10" t="str">
        <f>IFERROR(VLOOKUP(Table35686[[#This Row],[IDDestino]],[1]Proveedores!B:W,22,0),"")</f>
        <v/>
      </c>
      <c r="V214" s="12"/>
      <c r="W214" s="13"/>
      <c r="X214" s="14"/>
      <c r="Y214" s="12"/>
      <c r="Z214" s="16"/>
      <c r="AA214" s="16"/>
      <c r="AB214" s="9" t="str">
        <f>IFERROR(VLOOKUP(Table35686[[#This Row],[IDDestino]],[1]Proveedores!B:O,14,0),"")</f>
        <v/>
      </c>
    </row>
    <row r="215" spans="1:28" x14ac:dyDescent="0.25">
      <c r="A215" s="15"/>
      <c r="B215" s="18"/>
      <c r="C215" s="8" t="str">
        <f>IFERROR(VLOOKUP(Table35686[[#This Row],[IDDestino]],[1]Proveedores!B:X,23,0),"")</f>
        <v/>
      </c>
      <c r="D215" s="9" t="str">
        <f>IFERROR(VLOOKUP(Table35686[[#This Row],[IDDestino]],[1]Proveedores!B:X,16,0),"")</f>
        <v/>
      </c>
      <c r="E215" s="9" t="str">
        <f>IFERROR(VLOOKUP(Table35686[[#This Row],[IDDestino]],[1]Proveedores!B:R,17,0),"")</f>
        <v/>
      </c>
      <c r="F215" s="8" t="str">
        <f>IFERROR(VLOOKUP(Table35686[[#This Row],[IDDestino]],[1]Proveedores!B:X,18,0),"")</f>
        <v/>
      </c>
      <c r="G215" s="10" t="str">
        <f>IFERROR(VLOOKUP(Table35686[[#This Row],[IDDestino]],[1]Proveedores!B:X,19,0),"")</f>
        <v/>
      </c>
      <c r="H215" s="10" t="str">
        <f>IFERROR(VLOOKUP(Table35686[[#This Row],[IDDestino]],[1]Proveedores!B:U,20,0),"")</f>
        <v/>
      </c>
      <c r="I215" s="10" t="str">
        <f>IFERROR(VLOOKUP(Table35686[[#This Row],[IDDestino]],[1]Proveedores!B:V,21,0),"")</f>
        <v/>
      </c>
      <c r="J215" s="17"/>
      <c r="K215" s="10" t="str">
        <f>IFERROR(VLOOKUP(Table35686[[#This Row],[IDDestino]],[1]Proveedores!B:V,4,0),"")</f>
        <v/>
      </c>
      <c r="L215" s="10" t="str">
        <f>IFERROR(VLOOKUP(Table35686[[#This Row],[IDDestino]],[1]Proveedores!B:W,5,0),"")</f>
        <v/>
      </c>
      <c r="M215" s="10" t="str">
        <f>IFERROR(VLOOKUP(Table35686[[#This Row],[IDDestino]],[1]Proveedores!B:W,9,0),"")</f>
        <v/>
      </c>
      <c r="N215" s="10" t="str">
        <f>IFERROR(VLOOKUP(Table35686[[#This Row],[IDDestino]],[1]Proveedores!B:W,11,0),"")</f>
        <v/>
      </c>
      <c r="O215" s="10" t="str">
        <f>IFERROR(VLOOKUP(Table35686[[#This Row],[IDDestino]],[1]Proveedores!B:W,12,0),"")</f>
        <v/>
      </c>
      <c r="P215" s="8" t="str">
        <f>IFERROR(VLOOKUP(Table35686[[#This Row],[IDDestino]],[1]Proveedores!B:W,7,0),"")</f>
        <v/>
      </c>
      <c r="Q215" s="15"/>
      <c r="R215" s="15"/>
      <c r="S215" s="10" t="str">
        <f>IFERROR(VLOOKUP(Table35686[[#This Row],[IDDestino]],[1]Proveedores!B:Y,24,0),"")</f>
        <v/>
      </c>
      <c r="T215" s="16"/>
      <c r="U215" s="10" t="str">
        <f>IFERROR(VLOOKUP(Table35686[[#This Row],[IDDestino]],[1]Proveedores!B:W,22,0),"")</f>
        <v/>
      </c>
      <c r="V215" s="12"/>
      <c r="W215" s="13"/>
      <c r="X215" s="14"/>
      <c r="Y215" s="12"/>
      <c r="Z215" s="16"/>
      <c r="AA215" s="16"/>
      <c r="AB215" s="9" t="str">
        <f>IFERROR(VLOOKUP(Table35686[[#This Row],[IDDestino]],[1]Proveedores!B:O,14,0),"")</f>
        <v/>
      </c>
    </row>
    <row r="216" spans="1:28" x14ac:dyDescent="0.25">
      <c r="A216" s="15"/>
      <c r="B216" s="18"/>
      <c r="C216" s="8" t="str">
        <f>IFERROR(VLOOKUP(Table35686[[#This Row],[IDDestino]],[1]Proveedores!B:X,23,0),"")</f>
        <v/>
      </c>
      <c r="D216" s="9" t="str">
        <f>IFERROR(VLOOKUP(Table35686[[#This Row],[IDDestino]],[1]Proveedores!B:X,16,0),"")</f>
        <v/>
      </c>
      <c r="E216" s="9" t="str">
        <f>IFERROR(VLOOKUP(Table35686[[#This Row],[IDDestino]],[1]Proveedores!B:R,17,0),"")</f>
        <v/>
      </c>
      <c r="F216" s="8" t="str">
        <f>IFERROR(VLOOKUP(Table35686[[#This Row],[IDDestino]],[1]Proveedores!B:X,18,0),"")</f>
        <v/>
      </c>
      <c r="G216" s="10" t="str">
        <f>IFERROR(VLOOKUP(Table35686[[#This Row],[IDDestino]],[1]Proveedores!B:X,19,0),"")</f>
        <v/>
      </c>
      <c r="H216" s="10" t="str">
        <f>IFERROR(VLOOKUP(Table35686[[#This Row],[IDDestino]],[1]Proveedores!B:U,20,0),"")</f>
        <v/>
      </c>
      <c r="I216" s="10" t="str">
        <f>IFERROR(VLOOKUP(Table35686[[#This Row],[IDDestino]],[1]Proveedores!B:V,21,0),"")</f>
        <v/>
      </c>
      <c r="J216" s="17"/>
      <c r="K216" s="10" t="str">
        <f>IFERROR(VLOOKUP(Table35686[[#This Row],[IDDestino]],[1]Proveedores!B:V,4,0),"")</f>
        <v/>
      </c>
      <c r="L216" s="10" t="str">
        <f>IFERROR(VLOOKUP(Table35686[[#This Row],[IDDestino]],[1]Proveedores!B:W,5,0),"")</f>
        <v/>
      </c>
      <c r="M216" s="10" t="str">
        <f>IFERROR(VLOOKUP(Table35686[[#This Row],[IDDestino]],[1]Proveedores!B:W,9,0),"")</f>
        <v/>
      </c>
      <c r="N216" s="10" t="str">
        <f>IFERROR(VLOOKUP(Table35686[[#This Row],[IDDestino]],[1]Proveedores!B:W,11,0),"")</f>
        <v/>
      </c>
      <c r="O216" s="10" t="str">
        <f>IFERROR(VLOOKUP(Table35686[[#This Row],[IDDestino]],[1]Proveedores!B:W,12,0),"")</f>
        <v/>
      </c>
      <c r="P216" s="8" t="str">
        <f>IFERROR(VLOOKUP(Table35686[[#This Row],[IDDestino]],[1]Proveedores!B:W,7,0),"")</f>
        <v/>
      </c>
      <c r="Q216" s="15"/>
      <c r="R216" s="15"/>
      <c r="S216" s="10" t="str">
        <f>IFERROR(VLOOKUP(Table35686[[#This Row],[IDDestino]],[1]Proveedores!B:Y,24,0),"")</f>
        <v/>
      </c>
      <c r="T216" s="16"/>
      <c r="U216" s="10" t="str">
        <f>IFERROR(VLOOKUP(Table35686[[#This Row],[IDDestino]],[1]Proveedores!B:W,22,0),"")</f>
        <v/>
      </c>
      <c r="V216" s="12"/>
      <c r="W216" s="13"/>
      <c r="X216" s="14"/>
      <c r="Y216" s="12"/>
      <c r="Z216" s="16"/>
      <c r="AA216" s="16"/>
      <c r="AB216" s="9" t="str">
        <f>IFERROR(VLOOKUP(Table35686[[#This Row],[IDDestino]],[1]Proveedores!B:O,14,0),"")</f>
        <v/>
      </c>
    </row>
    <row r="217" spans="1:28" x14ac:dyDescent="0.25">
      <c r="A217" s="15"/>
      <c r="B217" s="18"/>
      <c r="C217" s="8" t="str">
        <f>IFERROR(VLOOKUP(Table35686[[#This Row],[IDDestino]],[1]Proveedores!B:X,23,0),"")</f>
        <v/>
      </c>
      <c r="D217" s="9" t="str">
        <f>IFERROR(VLOOKUP(Table35686[[#This Row],[IDDestino]],[1]Proveedores!B:X,16,0),"")</f>
        <v/>
      </c>
      <c r="E217" s="9" t="str">
        <f>IFERROR(VLOOKUP(Table35686[[#This Row],[IDDestino]],[1]Proveedores!B:R,17,0),"")</f>
        <v/>
      </c>
      <c r="F217" s="8" t="str">
        <f>IFERROR(VLOOKUP(Table35686[[#This Row],[IDDestino]],[1]Proveedores!B:X,18,0),"")</f>
        <v/>
      </c>
      <c r="G217" s="10" t="str">
        <f>IFERROR(VLOOKUP(Table35686[[#This Row],[IDDestino]],[1]Proveedores!B:X,19,0),"")</f>
        <v/>
      </c>
      <c r="H217" s="10" t="str">
        <f>IFERROR(VLOOKUP(Table35686[[#This Row],[IDDestino]],[1]Proveedores!B:U,20,0),"")</f>
        <v/>
      </c>
      <c r="I217" s="10" t="str">
        <f>IFERROR(VLOOKUP(Table35686[[#This Row],[IDDestino]],[1]Proveedores!B:V,21,0),"")</f>
        <v/>
      </c>
      <c r="J217" s="17"/>
      <c r="K217" s="10" t="str">
        <f>IFERROR(VLOOKUP(Table35686[[#This Row],[IDDestino]],[1]Proveedores!B:V,4,0),"")</f>
        <v/>
      </c>
      <c r="L217" s="10" t="str">
        <f>IFERROR(VLOOKUP(Table35686[[#This Row],[IDDestino]],[1]Proveedores!B:W,5,0),"")</f>
        <v/>
      </c>
      <c r="M217" s="10" t="str">
        <f>IFERROR(VLOOKUP(Table35686[[#This Row],[IDDestino]],[1]Proveedores!B:W,9,0),"")</f>
        <v/>
      </c>
      <c r="N217" s="10" t="str">
        <f>IFERROR(VLOOKUP(Table35686[[#This Row],[IDDestino]],[1]Proveedores!B:W,11,0),"")</f>
        <v/>
      </c>
      <c r="O217" s="10" t="str">
        <f>IFERROR(VLOOKUP(Table35686[[#This Row],[IDDestino]],[1]Proveedores!B:W,12,0),"")</f>
        <v/>
      </c>
      <c r="P217" s="8" t="str">
        <f>IFERROR(VLOOKUP(Table35686[[#This Row],[IDDestino]],[1]Proveedores!B:W,7,0),"")</f>
        <v/>
      </c>
      <c r="Q217" s="15"/>
      <c r="R217" s="15"/>
      <c r="S217" s="10" t="str">
        <f>IFERROR(VLOOKUP(Table35686[[#This Row],[IDDestino]],[1]Proveedores!B:Y,24,0),"")</f>
        <v/>
      </c>
      <c r="T217" s="16"/>
      <c r="U217" s="10" t="str">
        <f>IFERROR(VLOOKUP(Table35686[[#This Row],[IDDestino]],[1]Proveedores!B:W,22,0),"")</f>
        <v/>
      </c>
      <c r="V217" s="12"/>
      <c r="W217" s="13"/>
      <c r="X217" s="14"/>
      <c r="Y217" s="12"/>
      <c r="Z217" s="16"/>
      <c r="AA217" s="16"/>
      <c r="AB217" s="9" t="str">
        <f>IFERROR(VLOOKUP(Table35686[[#This Row],[IDDestino]],[1]Proveedores!B:O,14,0),"")</f>
        <v/>
      </c>
    </row>
    <row r="218" spans="1:28" x14ac:dyDescent="0.25">
      <c r="A218" s="15"/>
      <c r="B218" s="18"/>
      <c r="C218" s="8" t="str">
        <f>IFERROR(VLOOKUP(Table35686[[#This Row],[IDDestino]],[1]Proveedores!B:X,23,0),"")</f>
        <v/>
      </c>
      <c r="D218" s="9" t="str">
        <f>IFERROR(VLOOKUP(Table35686[[#This Row],[IDDestino]],[1]Proveedores!B:X,16,0),"")</f>
        <v/>
      </c>
      <c r="E218" s="9" t="str">
        <f>IFERROR(VLOOKUP(Table35686[[#This Row],[IDDestino]],[1]Proveedores!B:R,17,0),"")</f>
        <v/>
      </c>
      <c r="F218" s="8" t="str">
        <f>IFERROR(VLOOKUP(Table35686[[#This Row],[IDDestino]],[1]Proveedores!B:X,18,0),"")</f>
        <v/>
      </c>
      <c r="G218" s="10" t="str">
        <f>IFERROR(VLOOKUP(Table35686[[#This Row],[IDDestino]],[1]Proveedores!B:X,19,0),"")</f>
        <v/>
      </c>
      <c r="H218" s="10" t="str">
        <f>IFERROR(VLOOKUP(Table35686[[#This Row],[IDDestino]],[1]Proveedores!B:U,20,0),"")</f>
        <v/>
      </c>
      <c r="I218" s="10" t="str">
        <f>IFERROR(VLOOKUP(Table35686[[#This Row],[IDDestino]],[1]Proveedores!B:V,21,0),"")</f>
        <v/>
      </c>
      <c r="J218" s="17"/>
      <c r="K218" s="10" t="str">
        <f>IFERROR(VLOOKUP(Table35686[[#This Row],[IDDestino]],[1]Proveedores!B:V,4,0),"")</f>
        <v/>
      </c>
      <c r="L218" s="10" t="str">
        <f>IFERROR(VLOOKUP(Table35686[[#This Row],[IDDestino]],[1]Proveedores!B:W,5,0),"")</f>
        <v/>
      </c>
      <c r="M218" s="10" t="str">
        <f>IFERROR(VLOOKUP(Table35686[[#This Row],[IDDestino]],[1]Proveedores!B:W,9,0),"")</f>
        <v/>
      </c>
      <c r="N218" s="10" t="str">
        <f>IFERROR(VLOOKUP(Table35686[[#This Row],[IDDestino]],[1]Proveedores!B:W,11,0),"")</f>
        <v/>
      </c>
      <c r="O218" s="10" t="str">
        <f>IFERROR(VLOOKUP(Table35686[[#This Row],[IDDestino]],[1]Proveedores!B:W,12,0),"")</f>
        <v/>
      </c>
      <c r="P218" s="8" t="str">
        <f>IFERROR(VLOOKUP(Table35686[[#This Row],[IDDestino]],[1]Proveedores!B:W,7,0),"")</f>
        <v/>
      </c>
      <c r="Q218" s="15"/>
      <c r="R218" s="15"/>
      <c r="S218" s="10" t="str">
        <f>IFERROR(VLOOKUP(Table35686[[#This Row],[IDDestino]],[1]Proveedores!B:Y,24,0),"")</f>
        <v/>
      </c>
      <c r="T218" s="16"/>
      <c r="U218" s="10" t="str">
        <f>IFERROR(VLOOKUP(Table35686[[#This Row],[IDDestino]],[1]Proveedores!B:W,22,0),"")</f>
        <v/>
      </c>
      <c r="V218" s="12"/>
      <c r="W218" s="13"/>
      <c r="X218" s="14"/>
      <c r="Y218" s="12"/>
      <c r="Z218" s="16"/>
      <c r="AA218" s="16"/>
      <c r="AB218" s="9" t="str">
        <f>IFERROR(VLOOKUP(Table35686[[#This Row],[IDDestino]],[1]Proveedores!B:O,14,0),"")</f>
        <v/>
      </c>
    </row>
    <row r="219" spans="1:28" x14ac:dyDescent="0.25">
      <c r="A219" s="15"/>
      <c r="B219" s="18"/>
      <c r="C219" s="8" t="str">
        <f>IFERROR(VLOOKUP(Table35686[[#This Row],[IDDestino]],[1]Proveedores!B:X,23,0),"")</f>
        <v/>
      </c>
      <c r="D219" s="9" t="str">
        <f>IFERROR(VLOOKUP(Table35686[[#This Row],[IDDestino]],[1]Proveedores!B:X,16,0),"")</f>
        <v/>
      </c>
      <c r="E219" s="9" t="str">
        <f>IFERROR(VLOOKUP(Table35686[[#This Row],[IDDestino]],[1]Proveedores!B:R,17,0),"")</f>
        <v/>
      </c>
      <c r="F219" s="8" t="str">
        <f>IFERROR(VLOOKUP(Table35686[[#This Row],[IDDestino]],[1]Proveedores!B:X,18,0),"")</f>
        <v/>
      </c>
      <c r="G219" s="10" t="str">
        <f>IFERROR(VLOOKUP(Table35686[[#This Row],[IDDestino]],[1]Proveedores!B:X,19,0),"")</f>
        <v/>
      </c>
      <c r="H219" s="10" t="str">
        <f>IFERROR(VLOOKUP(Table35686[[#This Row],[IDDestino]],[1]Proveedores!B:U,20,0),"")</f>
        <v/>
      </c>
      <c r="I219" s="10" t="str">
        <f>IFERROR(VLOOKUP(Table35686[[#This Row],[IDDestino]],[1]Proveedores!B:V,21,0),"")</f>
        <v/>
      </c>
      <c r="J219" s="17"/>
      <c r="K219" s="10" t="str">
        <f>IFERROR(VLOOKUP(Table35686[[#This Row],[IDDestino]],[1]Proveedores!B:V,4,0),"")</f>
        <v/>
      </c>
      <c r="L219" s="10" t="str">
        <f>IFERROR(VLOOKUP(Table35686[[#This Row],[IDDestino]],[1]Proveedores!B:W,5,0),"")</f>
        <v/>
      </c>
      <c r="M219" s="10" t="str">
        <f>IFERROR(VLOOKUP(Table35686[[#This Row],[IDDestino]],[1]Proveedores!B:W,9,0),"")</f>
        <v/>
      </c>
      <c r="N219" s="10" t="str">
        <f>IFERROR(VLOOKUP(Table35686[[#This Row],[IDDestino]],[1]Proveedores!B:W,11,0),"")</f>
        <v/>
      </c>
      <c r="O219" s="10" t="str">
        <f>IFERROR(VLOOKUP(Table35686[[#This Row],[IDDestino]],[1]Proveedores!B:W,12,0),"")</f>
        <v/>
      </c>
      <c r="P219" s="8" t="str">
        <f>IFERROR(VLOOKUP(Table35686[[#This Row],[IDDestino]],[1]Proveedores!B:W,7,0),"")</f>
        <v/>
      </c>
      <c r="Q219" s="15"/>
      <c r="R219" s="15"/>
      <c r="S219" s="10" t="str">
        <f>IFERROR(VLOOKUP(Table35686[[#This Row],[IDDestino]],[1]Proveedores!B:Y,24,0),"")</f>
        <v/>
      </c>
      <c r="T219" s="16"/>
      <c r="U219" s="10" t="str">
        <f>IFERROR(VLOOKUP(Table35686[[#This Row],[IDDestino]],[1]Proveedores!B:W,22,0),"")</f>
        <v/>
      </c>
      <c r="V219" s="12"/>
      <c r="W219" s="13"/>
      <c r="X219" s="14"/>
      <c r="Y219" s="12"/>
      <c r="Z219" s="16"/>
      <c r="AA219" s="16"/>
      <c r="AB219" s="9" t="str">
        <f>IFERROR(VLOOKUP(Table35686[[#This Row],[IDDestino]],[1]Proveedores!B:O,14,0),"")</f>
        <v/>
      </c>
    </row>
    <row r="220" spans="1:28" x14ac:dyDescent="0.25">
      <c r="A220" s="15"/>
      <c r="B220" s="18"/>
      <c r="C220" s="8" t="str">
        <f>IFERROR(VLOOKUP(Table35686[[#This Row],[IDDestino]],[1]Proveedores!B:X,23,0),"")</f>
        <v/>
      </c>
      <c r="D220" s="9" t="str">
        <f>IFERROR(VLOOKUP(Table35686[[#This Row],[IDDestino]],[1]Proveedores!B:X,16,0),"")</f>
        <v/>
      </c>
      <c r="E220" s="9" t="str">
        <f>IFERROR(VLOOKUP(Table35686[[#This Row],[IDDestino]],[1]Proveedores!B:R,17,0),"")</f>
        <v/>
      </c>
      <c r="F220" s="8" t="str">
        <f>IFERROR(VLOOKUP(Table35686[[#This Row],[IDDestino]],[1]Proveedores!B:X,18,0),"")</f>
        <v/>
      </c>
      <c r="G220" s="10" t="str">
        <f>IFERROR(VLOOKUP(Table35686[[#This Row],[IDDestino]],[1]Proveedores!B:X,19,0),"")</f>
        <v/>
      </c>
      <c r="H220" s="10" t="str">
        <f>IFERROR(VLOOKUP(Table35686[[#This Row],[IDDestino]],[1]Proveedores!B:U,20,0),"")</f>
        <v/>
      </c>
      <c r="I220" s="10" t="str">
        <f>IFERROR(VLOOKUP(Table35686[[#This Row],[IDDestino]],[1]Proveedores!B:V,21,0),"")</f>
        <v/>
      </c>
      <c r="J220" s="17"/>
      <c r="K220" s="10" t="str">
        <f>IFERROR(VLOOKUP(Table35686[[#This Row],[IDDestino]],[1]Proveedores!B:V,4,0),"")</f>
        <v/>
      </c>
      <c r="L220" s="10" t="str">
        <f>IFERROR(VLOOKUP(Table35686[[#This Row],[IDDestino]],[1]Proveedores!B:W,5,0),"")</f>
        <v/>
      </c>
      <c r="M220" s="10" t="str">
        <f>IFERROR(VLOOKUP(Table35686[[#This Row],[IDDestino]],[1]Proveedores!B:W,9,0),"")</f>
        <v/>
      </c>
      <c r="N220" s="10" t="str">
        <f>IFERROR(VLOOKUP(Table35686[[#This Row],[IDDestino]],[1]Proveedores!B:W,11,0),"")</f>
        <v/>
      </c>
      <c r="O220" s="10" t="str">
        <f>IFERROR(VLOOKUP(Table35686[[#This Row],[IDDestino]],[1]Proveedores!B:W,12,0),"")</f>
        <v/>
      </c>
      <c r="P220" s="8" t="str">
        <f>IFERROR(VLOOKUP(Table35686[[#This Row],[IDDestino]],[1]Proveedores!B:W,7,0),"")</f>
        <v/>
      </c>
      <c r="Q220" s="15"/>
      <c r="R220" s="15"/>
      <c r="S220" s="10" t="str">
        <f>IFERROR(VLOOKUP(Table35686[[#This Row],[IDDestino]],[1]Proveedores!B:Y,24,0),"")</f>
        <v/>
      </c>
      <c r="T220" s="16"/>
      <c r="U220" s="10" t="str">
        <f>IFERROR(VLOOKUP(Table35686[[#This Row],[IDDestino]],[1]Proveedores!B:W,22,0),"")</f>
        <v/>
      </c>
      <c r="V220" s="12"/>
      <c r="W220" s="13"/>
      <c r="X220" s="14"/>
      <c r="Y220" s="12"/>
      <c r="Z220" s="16"/>
      <c r="AA220" s="16"/>
      <c r="AB220" s="9" t="str">
        <f>IFERROR(VLOOKUP(Table35686[[#This Row],[IDDestino]],[1]Proveedores!B:O,14,0),"")</f>
        <v/>
      </c>
    </row>
    <row r="221" spans="1:28" x14ac:dyDescent="0.25">
      <c r="A221" s="15"/>
      <c r="B221" s="18"/>
      <c r="C221" s="8" t="str">
        <f>IFERROR(VLOOKUP(Table35686[[#This Row],[IDDestino]],[1]Proveedores!B:X,23,0),"")</f>
        <v/>
      </c>
      <c r="D221" s="9" t="str">
        <f>IFERROR(VLOOKUP(Table35686[[#This Row],[IDDestino]],[1]Proveedores!B:X,16,0),"")</f>
        <v/>
      </c>
      <c r="E221" s="9" t="str">
        <f>IFERROR(VLOOKUP(Table35686[[#This Row],[IDDestino]],[1]Proveedores!B:R,17,0),"")</f>
        <v/>
      </c>
      <c r="F221" s="8" t="str">
        <f>IFERROR(VLOOKUP(Table35686[[#This Row],[IDDestino]],[1]Proveedores!B:X,18,0),"")</f>
        <v/>
      </c>
      <c r="G221" s="10" t="str">
        <f>IFERROR(VLOOKUP(Table35686[[#This Row],[IDDestino]],[1]Proveedores!B:X,19,0),"")</f>
        <v/>
      </c>
      <c r="H221" s="10" t="str">
        <f>IFERROR(VLOOKUP(Table35686[[#This Row],[IDDestino]],[1]Proveedores!B:U,20,0),"")</f>
        <v/>
      </c>
      <c r="I221" s="10" t="str">
        <f>IFERROR(VLOOKUP(Table35686[[#This Row],[IDDestino]],[1]Proveedores!B:V,21,0),"")</f>
        <v/>
      </c>
      <c r="J221" s="17"/>
      <c r="K221" s="10" t="str">
        <f>IFERROR(VLOOKUP(Table35686[[#This Row],[IDDestino]],[1]Proveedores!B:V,4,0),"")</f>
        <v/>
      </c>
      <c r="L221" s="10" t="str">
        <f>IFERROR(VLOOKUP(Table35686[[#This Row],[IDDestino]],[1]Proveedores!B:W,5,0),"")</f>
        <v/>
      </c>
      <c r="M221" s="10" t="str">
        <f>IFERROR(VLOOKUP(Table35686[[#This Row],[IDDestino]],[1]Proveedores!B:W,9,0),"")</f>
        <v/>
      </c>
      <c r="N221" s="10" t="str">
        <f>IFERROR(VLOOKUP(Table35686[[#This Row],[IDDestino]],[1]Proveedores!B:W,11,0),"")</f>
        <v/>
      </c>
      <c r="O221" s="10" t="str">
        <f>IFERROR(VLOOKUP(Table35686[[#This Row],[IDDestino]],[1]Proveedores!B:W,12,0),"")</f>
        <v/>
      </c>
      <c r="P221" s="8" t="str">
        <f>IFERROR(VLOOKUP(Table35686[[#This Row],[IDDestino]],[1]Proveedores!B:W,7,0),"")</f>
        <v/>
      </c>
      <c r="Q221" s="15"/>
      <c r="R221" s="15"/>
      <c r="S221" s="10" t="str">
        <f>IFERROR(VLOOKUP(Table35686[[#This Row],[IDDestino]],[1]Proveedores!B:Y,24,0),"")</f>
        <v/>
      </c>
      <c r="T221" s="16"/>
      <c r="U221" s="10" t="str">
        <f>IFERROR(VLOOKUP(Table35686[[#This Row],[IDDestino]],[1]Proveedores!B:W,22,0),"")</f>
        <v/>
      </c>
      <c r="V221" s="12"/>
      <c r="W221" s="13"/>
      <c r="X221" s="14"/>
      <c r="Y221" s="12"/>
      <c r="Z221" s="16"/>
      <c r="AA221" s="16"/>
      <c r="AB221" s="9" t="str">
        <f>IFERROR(VLOOKUP(Table35686[[#This Row],[IDDestino]],[1]Proveedores!B:O,14,0),"")</f>
        <v/>
      </c>
    </row>
    <row r="222" spans="1:28" x14ac:dyDescent="0.25">
      <c r="A222" s="15"/>
      <c r="B222" s="18"/>
      <c r="C222" s="8" t="str">
        <f>IFERROR(VLOOKUP(Table35686[[#This Row],[IDDestino]],[1]Proveedores!B:X,23,0),"")</f>
        <v/>
      </c>
      <c r="D222" s="9" t="str">
        <f>IFERROR(VLOOKUP(Table35686[[#This Row],[IDDestino]],[1]Proveedores!B:X,16,0),"")</f>
        <v/>
      </c>
      <c r="E222" s="9" t="str">
        <f>IFERROR(VLOOKUP(Table35686[[#This Row],[IDDestino]],[1]Proveedores!B:R,17,0),"")</f>
        <v/>
      </c>
      <c r="F222" s="8" t="str">
        <f>IFERROR(VLOOKUP(Table35686[[#This Row],[IDDestino]],[1]Proveedores!B:X,18,0),"")</f>
        <v/>
      </c>
      <c r="G222" s="10" t="str">
        <f>IFERROR(VLOOKUP(Table35686[[#This Row],[IDDestino]],[1]Proveedores!B:X,19,0),"")</f>
        <v/>
      </c>
      <c r="H222" s="10" t="str">
        <f>IFERROR(VLOOKUP(Table35686[[#This Row],[IDDestino]],[1]Proveedores!B:U,20,0),"")</f>
        <v/>
      </c>
      <c r="I222" s="10" t="str">
        <f>IFERROR(VLOOKUP(Table35686[[#This Row],[IDDestino]],[1]Proveedores!B:V,21,0),"")</f>
        <v/>
      </c>
      <c r="J222" s="17"/>
      <c r="K222" s="10" t="str">
        <f>IFERROR(VLOOKUP(Table35686[[#This Row],[IDDestino]],[1]Proveedores!B:V,4,0),"")</f>
        <v/>
      </c>
      <c r="L222" s="10" t="str">
        <f>IFERROR(VLOOKUP(Table35686[[#This Row],[IDDestino]],[1]Proveedores!B:W,5,0),"")</f>
        <v/>
      </c>
      <c r="M222" s="10" t="str">
        <f>IFERROR(VLOOKUP(Table35686[[#This Row],[IDDestino]],[1]Proveedores!B:W,9,0),"")</f>
        <v/>
      </c>
      <c r="N222" s="10" t="str">
        <f>IFERROR(VLOOKUP(Table35686[[#This Row],[IDDestino]],[1]Proveedores!B:W,11,0),"")</f>
        <v/>
      </c>
      <c r="O222" s="10" t="str">
        <f>IFERROR(VLOOKUP(Table35686[[#This Row],[IDDestino]],[1]Proveedores!B:W,12,0),"")</f>
        <v/>
      </c>
      <c r="P222" s="8" t="str">
        <f>IFERROR(VLOOKUP(Table35686[[#This Row],[IDDestino]],[1]Proveedores!B:W,7,0),"")</f>
        <v/>
      </c>
      <c r="Q222" s="15"/>
      <c r="R222" s="15"/>
      <c r="S222" s="10" t="str">
        <f>IFERROR(VLOOKUP(Table35686[[#This Row],[IDDestino]],[1]Proveedores!B:Y,24,0),"")</f>
        <v/>
      </c>
      <c r="T222" s="16"/>
      <c r="U222" s="10" t="str">
        <f>IFERROR(VLOOKUP(Table35686[[#This Row],[IDDestino]],[1]Proveedores!B:W,22,0),"")</f>
        <v/>
      </c>
      <c r="V222" s="12"/>
      <c r="W222" s="13"/>
      <c r="X222" s="14"/>
      <c r="Y222" s="12"/>
      <c r="Z222" s="16"/>
      <c r="AA222" s="16"/>
      <c r="AB222" s="9" t="str">
        <f>IFERROR(VLOOKUP(Table35686[[#This Row],[IDDestino]],[1]Proveedores!B:O,14,0),"")</f>
        <v/>
      </c>
    </row>
    <row r="223" spans="1:28" x14ac:dyDescent="0.25">
      <c r="A223" s="15"/>
      <c r="B223" s="18"/>
      <c r="C223" s="8" t="str">
        <f>IFERROR(VLOOKUP(Table35686[[#This Row],[IDDestino]],[1]Proveedores!B:X,23,0),"")</f>
        <v/>
      </c>
      <c r="D223" s="9" t="str">
        <f>IFERROR(VLOOKUP(Table35686[[#This Row],[IDDestino]],[1]Proveedores!B:X,16,0),"")</f>
        <v/>
      </c>
      <c r="E223" s="9" t="str">
        <f>IFERROR(VLOOKUP(Table35686[[#This Row],[IDDestino]],[1]Proveedores!B:R,17,0),"")</f>
        <v/>
      </c>
      <c r="F223" s="8" t="str">
        <f>IFERROR(VLOOKUP(Table35686[[#This Row],[IDDestino]],[1]Proveedores!B:X,18,0),"")</f>
        <v/>
      </c>
      <c r="G223" s="10" t="str">
        <f>IFERROR(VLOOKUP(Table35686[[#This Row],[IDDestino]],[1]Proveedores!B:X,19,0),"")</f>
        <v/>
      </c>
      <c r="H223" s="10" t="str">
        <f>IFERROR(VLOOKUP(Table35686[[#This Row],[IDDestino]],[1]Proveedores!B:U,20,0),"")</f>
        <v/>
      </c>
      <c r="I223" s="10" t="str">
        <f>IFERROR(VLOOKUP(Table35686[[#This Row],[IDDestino]],[1]Proveedores!B:V,21,0),"")</f>
        <v/>
      </c>
      <c r="J223" s="17"/>
      <c r="K223" s="10" t="str">
        <f>IFERROR(VLOOKUP(Table35686[[#This Row],[IDDestino]],[1]Proveedores!B:V,4,0),"")</f>
        <v/>
      </c>
      <c r="L223" s="10" t="str">
        <f>IFERROR(VLOOKUP(Table35686[[#This Row],[IDDestino]],[1]Proveedores!B:W,5,0),"")</f>
        <v/>
      </c>
      <c r="M223" s="10" t="str">
        <f>IFERROR(VLOOKUP(Table35686[[#This Row],[IDDestino]],[1]Proveedores!B:W,9,0),"")</f>
        <v/>
      </c>
      <c r="N223" s="10" t="str">
        <f>IFERROR(VLOOKUP(Table35686[[#This Row],[IDDestino]],[1]Proveedores!B:W,11,0),"")</f>
        <v/>
      </c>
      <c r="O223" s="10" t="str">
        <f>IFERROR(VLOOKUP(Table35686[[#This Row],[IDDestino]],[1]Proveedores!B:W,12,0),"")</f>
        <v/>
      </c>
      <c r="P223" s="8" t="str">
        <f>IFERROR(VLOOKUP(Table35686[[#This Row],[IDDestino]],[1]Proveedores!B:W,7,0),"")</f>
        <v/>
      </c>
      <c r="Q223" s="15"/>
      <c r="R223" s="15"/>
      <c r="S223" s="10" t="str">
        <f>IFERROR(VLOOKUP(Table35686[[#This Row],[IDDestino]],[1]Proveedores!B:Y,24,0),"")</f>
        <v/>
      </c>
      <c r="T223" s="16"/>
      <c r="U223" s="10" t="str">
        <f>IFERROR(VLOOKUP(Table35686[[#This Row],[IDDestino]],[1]Proveedores!B:W,22,0),"")</f>
        <v/>
      </c>
      <c r="V223" s="12"/>
      <c r="W223" s="13"/>
      <c r="X223" s="14"/>
      <c r="Y223" s="12"/>
      <c r="Z223" s="16"/>
      <c r="AA223" s="16"/>
      <c r="AB223" s="9" t="str">
        <f>IFERROR(VLOOKUP(Table35686[[#This Row],[IDDestino]],[1]Proveedores!B:O,14,0),"")</f>
        <v/>
      </c>
    </row>
    <row r="224" spans="1:28" x14ac:dyDescent="0.25">
      <c r="A224" s="15"/>
      <c r="B224" s="18"/>
      <c r="C224" s="8" t="str">
        <f>IFERROR(VLOOKUP(Table35686[[#This Row],[IDDestino]],[1]Proveedores!B:X,23,0),"")</f>
        <v/>
      </c>
      <c r="D224" s="9" t="str">
        <f>IFERROR(VLOOKUP(Table35686[[#This Row],[IDDestino]],[1]Proveedores!B:X,16,0),"")</f>
        <v/>
      </c>
      <c r="E224" s="9" t="str">
        <f>IFERROR(VLOOKUP(Table35686[[#This Row],[IDDestino]],[1]Proveedores!B:R,17,0),"")</f>
        <v/>
      </c>
      <c r="F224" s="8" t="str">
        <f>IFERROR(VLOOKUP(Table35686[[#This Row],[IDDestino]],[1]Proveedores!B:X,18,0),"")</f>
        <v/>
      </c>
      <c r="G224" s="10" t="str">
        <f>IFERROR(VLOOKUP(Table35686[[#This Row],[IDDestino]],[1]Proveedores!B:X,19,0),"")</f>
        <v/>
      </c>
      <c r="H224" s="10" t="str">
        <f>IFERROR(VLOOKUP(Table35686[[#This Row],[IDDestino]],[1]Proveedores!B:U,20,0),"")</f>
        <v/>
      </c>
      <c r="I224" s="10" t="str">
        <f>IFERROR(VLOOKUP(Table35686[[#This Row],[IDDestino]],[1]Proveedores!B:V,21,0),"")</f>
        <v/>
      </c>
      <c r="J224" s="17"/>
      <c r="K224" s="10" t="str">
        <f>IFERROR(VLOOKUP(Table35686[[#This Row],[IDDestino]],[1]Proveedores!B:V,4,0),"")</f>
        <v/>
      </c>
      <c r="L224" s="10" t="str">
        <f>IFERROR(VLOOKUP(Table35686[[#This Row],[IDDestino]],[1]Proveedores!B:W,5,0),"")</f>
        <v/>
      </c>
      <c r="M224" s="10" t="str">
        <f>IFERROR(VLOOKUP(Table35686[[#This Row],[IDDestino]],[1]Proveedores!B:W,9,0),"")</f>
        <v/>
      </c>
      <c r="N224" s="10" t="str">
        <f>IFERROR(VLOOKUP(Table35686[[#This Row],[IDDestino]],[1]Proveedores!B:W,11,0),"")</f>
        <v/>
      </c>
      <c r="O224" s="10" t="str">
        <f>IFERROR(VLOOKUP(Table35686[[#This Row],[IDDestino]],[1]Proveedores!B:W,12,0),"")</f>
        <v/>
      </c>
      <c r="P224" s="8" t="str">
        <f>IFERROR(VLOOKUP(Table35686[[#This Row],[IDDestino]],[1]Proveedores!B:W,7,0),"")</f>
        <v/>
      </c>
      <c r="Q224" s="15"/>
      <c r="R224" s="15"/>
      <c r="S224" s="10" t="str">
        <f>IFERROR(VLOOKUP(Table35686[[#This Row],[IDDestino]],[1]Proveedores!B:Y,24,0),"")</f>
        <v/>
      </c>
      <c r="T224" s="16"/>
      <c r="U224" s="10" t="str">
        <f>IFERROR(VLOOKUP(Table35686[[#This Row],[IDDestino]],[1]Proveedores!B:W,22,0),"")</f>
        <v/>
      </c>
      <c r="V224" s="12"/>
      <c r="W224" s="13"/>
      <c r="X224" s="14"/>
      <c r="Y224" s="12"/>
      <c r="Z224" s="16"/>
      <c r="AA224" s="16"/>
      <c r="AB224" s="9" t="str">
        <f>IFERROR(VLOOKUP(Table35686[[#This Row],[IDDestino]],[1]Proveedores!B:O,14,0),"")</f>
        <v/>
      </c>
    </row>
    <row r="225" spans="1:28" x14ac:dyDescent="0.25">
      <c r="A225" s="15"/>
      <c r="B225" s="18"/>
      <c r="C225" s="8" t="str">
        <f>IFERROR(VLOOKUP(Table35686[[#This Row],[IDDestino]],[1]Proveedores!B:X,23,0),"")</f>
        <v/>
      </c>
      <c r="D225" s="9" t="str">
        <f>IFERROR(VLOOKUP(Table35686[[#This Row],[IDDestino]],[1]Proveedores!B:X,16,0),"")</f>
        <v/>
      </c>
      <c r="E225" s="9" t="str">
        <f>IFERROR(VLOOKUP(Table35686[[#This Row],[IDDestino]],[1]Proveedores!B:R,17,0),"")</f>
        <v/>
      </c>
      <c r="F225" s="8" t="str">
        <f>IFERROR(VLOOKUP(Table35686[[#This Row],[IDDestino]],[1]Proveedores!B:X,18,0),"")</f>
        <v/>
      </c>
      <c r="G225" s="10" t="str">
        <f>IFERROR(VLOOKUP(Table35686[[#This Row],[IDDestino]],[1]Proveedores!B:X,19,0),"")</f>
        <v/>
      </c>
      <c r="H225" s="10" t="str">
        <f>IFERROR(VLOOKUP(Table35686[[#This Row],[IDDestino]],[1]Proveedores!B:U,20,0),"")</f>
        <v/>
      </c>
      <c r="I225" s="10" t="str">
        <f>IFERROR(VLOOKUP(Table35686[[#This Row],[IDDestino]],[1]Proveedores!B:V,21,0),"")</f>
        <v/>
      </c>
      <c r="J225" s="17"/>
      <c r="K225" s="10" t="str">
        <f>IFERROR(VLOOKUP(Table35686[[#This Row],[IDDestino]],[1]Proveedores!B:V,4,0),"")</f>
        <v/>
      </c>
      <c r="L225" s="10" t="str">
        <f>IFERROR(VLOOKUP(Table35686[[#This Row],[IDDestino]],[1]Proveedores!B:W,5,0),"")</f>
        <v/>
      </c>
      <c r="M225" s="10" t="str">
        <f>IFERROR(VLOOKUP(Table35686[[#This Row],[IDDestino]],[1]Proveedores!B:W,9,0),"")</f>
        <v/>
      </c>
      <c r="N225" s="10" t="str">
        <f>IFERROR(VLOOKUP(Table35686[[#This Row],[IDDestino]],[1]Proveedores!B:W,11,0),"")</f>
        <v/>
      </c>
      <c r="O225" s="10" t="str">
        <f>IFERROR(VLOOKUP(Table35686[[#This Row],[IDDestino]],[1]Proveedores!B:W,12,0),"")</f>
        <v/>
      </c>
      <c r="P225" s="8" t="str">
        <f>IFERROR(VLOOKUP(Table35686[[#This Row],[IDDestino]],[1]Proveedores!B:W,7,0),"")</f>
        <v/>
      </c>
      <c r="Q225" s="15"/>
      <c r="R225" s="15"/>
      <c r="S225" s="10" t="str">
        <f>IFERROR(VLOOKUP(Table35686[[#This Row],[IDDestino]],[1]Proveedores!B:Y,24,0),"")</f>
        <v/>
      </c>
      <c r="T225" s="16"/>
      <c r="U225" s="10" t="str">
        <f>IFERROR(VLOOKUP(Table35686[[#This Row],[IDDestino]],[1]Proveedores!B:W,22,0),"")</f>
        <v/>
      </c>
      <c r="V225" s="12"/>
      <c r="W225" s="13"/>
      <c r="X225" s="14"/>
      <c r="Y225" s="12"/>
      <c r="Z225" s="16"/>
      <c r="AA225" s="16"/>
      <c r="AB225" s="9" t="str">
        <f>IFERROR(VLOOKUP(Table35686[[#This Row],[IDDestino]],[1]Proveedores!B:O,14,0),"")</f>
        <v/>
      </c>
    </row>
    <row r="226" spans="1:28" x14ac:dyDescent="0.25">
      <c r="A226" s="15"/>
      <c r="B226" s="18"/>
      <c r="C226" s="8" t="str">
        <f>IFERROR(VLOOKUP(Table35686[[#This Row],[IDDestino]],[1]Proveedores!B:X,23,0),"")</f>
        <v/>
      </c>
      <c r="D226" s="9" t="str">
        <f>IFERROR(VLOOKUP(Table35686[[#This Row],[IDDestino]],[1]Proveedores!B:X,16,0),"")</f>
        <v/>
      </c>
      <c r="E226" s="9" t="str">
        <f>IFERROR(VLOOKUP(Table35686[[#This Row],[IDDestino]],[1]Proveedores!B:R,17,0),"")</f>
        <v/>
      </c>
      <c r="F226" s="8" t="str">
        <f>IFERROR(VLOOKUP(Table35686[[#This Row],[IDDestino]],[1]Proveedores!B:X,18,0),"")</f>
        <v/>
      </c>
      <c r="G226" s="10" t="str">
        <f>IFERROR(VLOOKUP(Table35686[[#This Row],[IDDestino]],[1]Proveedores!B:X,19,0),"")</f>
        <v/>
      </c>
      <c r="H226" s="10" t="str">
        <f>IFERROR(VLOOKUP(Table35686[[#This Row],[IDDestino]],[1]Proveedores!B:U,20,0),"")</f>
        <v/>
      </c>
      <c r="I226" s="10" t="str">
        <f>IFERROR(VLOOKUP(Table35686[[#This Row],[IDDestino]],[1]Proveedores!B:V,21,0),"")</f>
        <v/>
      </c>
      <c r="J226" s="17"/>
      <c r="K226" s="10" t="str">
        <f>IFERROR(VLOOKUP(Table35686[[#This Row],[IDDestino]],[1]Proveedores!B:V,4,0),"")</f>
        <v/>
      </c>
      <c r="L226" s="10" t="str">
        <f>IFERROR(VLOOKUP(Table35686[[#This Row],[IDDestino]],[1]Proveedores!B:W,5,0),"")</f>
        <v/>
      </c>
      <c r="M226" s="10" t="str">
        <f>IFERROR(VLOOKUP(Table35686[[#This Row],[IDDestino]],[1]Proveedores!B:W,9,0),"")</f>
        <v/>
      </c>
      <c r="N226" s="10" t="str">
        <f>IFERROR(VLOOKUP(Table35686[[#This Row],[IDDestino]],[1]Proveedores!B:W,11,0),"")</f>
        <v/>
      </c>
      <c r="O226" s="10" t="str">
        <f>IFERROR(VLOOKUP(Table35686[[#This Row],[IDDestino]],[1]Proveedores!B:W,12,0),"")</f>
        <v/>
      </c>
      <c r="P226" s="8" t="str">
        <f>IFERROR(VLOOKUP(Table35686[[#This Row],[IDDestino]],[1]Proveedores!B:W,7,0),"")</f>
        <v/>
      </c>
      <c r="Q226" s="15"/>
      <c r="R226" s="15"/>
      <c r="S226" s="10" t="str">
        <f>IFERROR(VLOOKUP(Table35686[[#This Row],[IDDestino]],[1]Proveedores!B:Y,24,0),"")</f>
        <v/>
      </c>
      <c r="T226" s="16"/>
      <c r="U226" s="10" t="str">
        <f>IFERROR(VLOOKUP(Table35686[[#This Row],[IDDestino]],[1]Proveedores!B:W,22,0),"")</f>
        <v/>
      </c>
      <c r="V226" s="12"/>
      <c r="W226" s="13"/>
      <c r="X226" s="14"/>
      <c r="Y226" s="12"/>
      <c r="Z226" s="16"/>
      <c r="AA226" s="16"/>
      <c r="AB226" s="9" t="str">
        <f>IFERROR(VLOOKUP(Table35686[[#This Row],[IDDestino]],[1]Proveedores!B:O,14,0),"")</f>
        <v/>
      </c>
    </row>
    <row r="227" spans="1:28" x14ac:dyDescent="0.25">
      <c r="A227" s="15"/>
      <c r="B227" s="18"/>
      <c r="C227" s="8" t="str">
        <f>IFERROR(VLOOKUP(Table35686[[#This Row],[IDDestino]],[1]Proveedores!B:X,23,0),"")</f>
        <v/>
      </c>
      <c r="D227" s="9" t="str">
        <f>IFERROR(VLOOKUP(Table35686[[#This Row],[IDDestino]],[1]Proveedores!B:X,16,0),"")</f>
        <v/>
      </c>
      <c r="E227" s="9" t="str">
        <f>IFERROR(VLOOKUP(Table35686[[#This Row],[IDDestino]],[1]Proveedores!B:R,17,0),"")</f>
        <v/>
      </c>
      <c r="F227" s="8" t="str">
        <f>IFERROR(VLOOKUP(Table35686[[#This Row],[IDDestino]],[1]Proveedores!B:X,18,0),"")</f>
        <v/>
      </c>
      <c r="G227" s="10" t="str">
        <f>IFERROR(VLOOKUP(Table35686[[#This Row],[IDDestino]],[1]Proveedores!B:X,19,0),"")</f>
        <v/>
      </c>
      <c r="H227" s="10" t="str">
        <f>IFERROR(VLOOKUP(Table35686[[#This Row],[IDDestino]],[1]Proveedores!B:U,20,0),"")</f>
        <v/>
      </c>
      <c r="I227" s="10" t="str">
        <f>IFERROR(VLOOKUP(Table35686[[#This Row],[IDDestino]],[1]Proveedores!B:V,21,0),"")</f>
        <v/>
      </c>
      <c r="J227" s="17"/>
      <c r="K227" s="10" t="str">
        <f>IFERROR(VLOOKUP(Table35686[[#This Row],[IDDestino]],[1]Proveedores!B:V,4,0),"")</f>
        <v/>
      </c>
      <c r="L227" s="10" t="str">
        <f>IFERROR(VLOOKUP(Table35686[[#This Row],[IDDestino]],[1]Proveedores!B:W,5,0),"")</f>
        <v/>
      </c>
      <c r="M227" s="10" t="str">
        <f>IFERROR(VLOOKUP(Table35686[[#This Row],[IDDestino]],[1]Proveedores!B:W,9,0),"")</f>
        <v/>
      </c>
      <c r="N227" s="10" t="str">
        <f>IFERROR(VLOOKUP(Table35686[[#This Row],[IDDestino]],[1]Proveedores!B:W,11,0),"")</f>
        <v/>
      </c>
      <c r="O227" s="10" t="str">
        <f>IFERROR(VLOOKUP(Table35686[[#This Row],[IDDestino]],[1]Proveedores!B:W,12,0),"")</f>
        <v/>
      </c>
      <c r="P227" s="8" t="str">
        <f>IFERROR(VLOOKUP(Table35686[[#This Row],[IDDestino]],[1]Proveedores!B:W,7,0),"")</f>
        <v/>
      </c>
      <c r="Q227" s="15"/>
      <c r="R227" s="15"/>
      <c r="S227" s="10" t="str">
        <f>IFERROR(VLOOKUP(Table35686[[#This Row],[IDDestino]],[1]Proveedores!B:Y,24,0),"")</f>
        <v/>
      </c>
      <c r="T227" s="16"/>
      <c r="U227" s="10" t="str">
        <f>IFERROR(VLOOKUP(Table35686[[#This Row],[IDDestino]],[1]Proveedores!B:W,22,0),"")</f>
        <v/>
      </c>
      <c r="V227" s="12"/>
      <c r="W227" s="13"/>
      <c r="X227" s="14"/>
      <c r="Y227" s="12"/>
      <c r="Z227" s="16"/>
      <c r="AA227" s="16"/>
      <c r="AB227" s="9" t="str">
        <f>IFERROR(VLOOKUP(Table35686[[#This Row],[IDDestino]],[1]Proveedores!B:O,14,0),"")</f>
        <v/>
      </c>
    </row>
    <row r="228" spans="1:28" x14ac:dyDescent="0.25">
      <c r="A228" s="15"/>
      <c r="B228" s="18"/>
      <c r="C228" s="8" t="str">
        <f>IFERROR(VLOOKUP(Table35686[[#This Row],[IDDestino]],[1]Proveedores!B:X,23,0),"")</f>
        <v/>
      </c>
      <c r="D228" s="9" t="str">
        <f>IFERROR(VLOOKUP(Table35686[[#This Row],[IDDestino]],[1]Proveedores!B:X,16,0),"")</f>
        <v/>
      </c>
      <c r="E228" s="9" t="str">
        <f>IFERROR(VLOOKUP(Table35686[[#This Row],[IDDestino]],[1]Proveedores!B:R,17,0),"")</f>
        <v/>
      </c>
      <c r="F228" s="8" t="str">
        <f>IFERROR(VLOOKUP(Table35686[[#This Row],[IDDestino]],[1]Proveedores!B:X,18,0),"")</f>
        <v/>
      </c>
      <c r="G228" s="10" t="str">
        <f>IFERROR(VLOOKUP(Table35686[[#This Row],[IDDestino]],[1]Proveedores!B:X,19,0),"")</f>
        <v/>
      </c>
      <c r="H228" s="10" t="str">
        <f>IFERROR(VLOOKUP(Table35686[[#This Row],[IDDestino]],[1]Proveedores!B:U,20,0),"")</f>
        <v/>
      </c>
      <c r="I228" s="10" t="str">
        <f>IFERROR(VLOOKUP(Table35686[[#This Row],[IDDestino]],[1]Proveedores!B:V,21,0),"")</f>
        <v/>
      </c>
      <c r="J228" s="17"/>
      <c r="K228" s="10" t="str">
        <f>IFERROR(VLOOKUP(Table35686[[#This Row],[IDDestino]],[1]Proveedores!B:V,4,0),"")</f>
        <v/>
      </c>
      <c r="L228" s="10" t="str">
        <f>IFERROR(VLOOKUP(Table35686[[#This Row],[IDDestino]],[1]Proveedores!B:W,5,0),"")</f>
        <v/>
      </c>
      <c r="M228" s="10" t="str">
        <f>IFERROR(VLOOKUP(Table35686[[#This Row],[IDDestino]],[1]Proveedores!B:W,9,0),"")</f>
        <v/>
      </c>
      <c r="N228" s="10" t="str">
        <f>IFERROR(VLOOKUP(Table35686[[#This Row],[IDDestino]],[1]Proveedores!B:W,11,0),"")</f>
        <v/>
      </c>
      <c r="O228" s="10" t="str">
        <f>IFERROR(VLOOKUP(Table35686[[#This Row],[IDDestino]],[1]Proveedores!B:W,12,0),"")</f>
        <v/>
      </c>
      <c r="P228" s="8" t="str">
        <f>IFERROR(VLOOKUP(Table35686[[#This Row],[IDDestino]],[1]Proveedores!B:W,7,0),"")</f>
        <v/>
      </c>
      <c r="Q228" s="15"/>
      <c r="R228" s="15"/>
      <c r="S228" s="10" t="str">
        <f>IFERROR(VLOOKUP(Table35686[[#This Row],[IDDestino]],[1]Proveedores!B:Y,24,0),"")</f>
        <v/>
      </c>
      <c r="T228" s="16"/>
      <c r="U228" s="10" t="str">
        <f>IFERROR(VLOOKUP(Table35686[[#This Row],[IDDestino]],[1]Proveedores!B:W,22,0),"")</f>
        <v/>
      </c>
      <c r="V228" s="12"/>
      <c r="W228" s="13"/>
      <c r="X228" s="14"/>
      <c r="Y228" s="12"/>
      <c r="Z228" s="16"/>
      <c r="AA228" s="16"/>
      <c r="AB228" s="9" t="str">
        <f>IFERROR(VLOOKUP(Table35686[[#This Row],[IDDestino]],[1]Proveedores!B:O,14,0),"")</f>
        <v/>
      </c>
    </row>
    <row r="229" spans="1:28" x14ac:dyDescent="0.25">
      <c r="A229" s="15"/>
      <c r="B229" s="18"/>
      <c r="C229" s="8" t="str">
        <f>IFERROR(VLOOKUP(Table35686[[#This Row],[IDDestino]],[1]Proveedores!B:X,23,0),"")</f>
        <v/>
      </c>
      <c r="D229" s="9" t="str">
        <f>IFERROR(VLOOKUP(Table35686[[#This Row],[IDDestino]],[1]Proveedores!B:X,16,0),"")</f>
        <v/>
      </c>
      <c r="E229" s="9" t="str">
        <f>IFERROR(VLOOKUP(Table35686[[#This Row],[IDDestino]],[1]Proveedores!B:R,17,0),"")</f>
        <v/>
      </c>
      <c r="F229" s="8" t="str">
        <f>IFERROR(VLOOKUP(Table35686[[#This Row],[IDDestino]],[1]Proveedores!B:X,18,0),"")</f>
        <v/>
      </c>
      <c r="G229" s="10" t="str">
        <f>IFERROR(VLOOKUP(Table35686[[#This Row],[IDDestino]],[1]Proveedores!B:X,19,0),"")</f>
        <v/>
      </c>
      <c r="H229" s="10" t="str">
        <f>IFERROR(VLOOKUP(Table35686[[#This Row],[IDDestino]],[1]Proveedores!B:U,20,0),"")</f>
        <v/>
      </c>
      <c r="I229" s="10" t="str">
        <f>IFERROR(VLOOKUP(Table35686[[#This Row],[IDDestino]],[1]Proveedores!B:V,21,0),"")</f>
        <v/>
      </c>
      <c r="J229" s="17"/>
      <c r="K229" s="10" t="str">
        <f>IFERROR(VLOOKUP(Table35686[[#This Row],[IDDestino]],[1]Proveedores!B:V,4,0),"")</f>
        <v/>
      </c>
      <c r="L229" s="10" t="str">
        <f>IFERROR(VLOOKUP(Table35686[[#This Row],[IDDestino]],[1]Proveedores!B:W,5,0),"")</f>
        <v/>
      </c>
      <c r="M229" s="10" t="str">
        <f>IFERROR(VLOOKUP(Table35686[[#This Row],[IDDestino]],[1]Proveedores!B:W,9,0),"")</f>
        <v/>
      </c>
      <c r="N229" s="10" t="str">
        <f>IFERROR(VLOOKUP(Table35686[[#This Row],[IDDestino]],[1]Proveedores!B:W,11,0),"")</f>
        <v/>
      </c>
      <c r="O229" s="10" t="str">
        <f>IFERROR(VLOOKUP(Table35686[[#This Row],[IDDestino]],[1]Proveedores!B:W,12,0),"")</f>
        <v/>
      </c>
      <c r="P229" s="8" t="str">
        <f>IFERROR(VLOOKUP(Table35686[[#This Row],[IDDestino]],[1]Proveedores!B:W,7,0),"")</f>
        <v/>
      </c>
      <c r="Q229" s="15"/>
      <c r="R229" s="15"/>
      <c r="S229" s="10" t="str">
        <f>IFERROR(VLOOKUP(Table35686[[#This Row],[IDDestino]],[1]Proveedores!B:Y,24,0),"")</f>
        <v/>
      </c>
      <c r="T229" s="16"/>
      <c r="U229" s="10" t="str">
        <f>IFERROR(VLOOKUP(Table35686[[#This Row],[IDDestino]],[1]Proveedores!B:W,22,0),"")</f>
        <v/>
      </c>
      <c r="V229" s="12"/>
      <c r="W229" s="13"/>
      <c r="X229" s="14"/>
      <c r="Y229" s="12"/>
      <c r="Z229" s="16"/>
      <c r="AA229" s="16"/>
      <c r="AB229" s="9" t="str">
        <f>IFERROR(VLOOKUP(Table35686[[#This Row],[IDDestino]],[1]Proveedores!B:O,14,0),"")</f>
        <v/>
      </c>
    </row>
    <row r="230" spans="1:28" x14ac:dyDescent="0.25">
      <c r="A230" s="15"/>
      <c r="B230" s="18"/>
      <c r="C230" s="8" t="str">
        <f>IFERROR(VLOOKUP(Table35686[[#This Row],[IDDestino]],[1]Proveedores!B:X,23,0),"")</f>
        <v/>
      </c>
      <c r="D230" s="9" t="str">
        <f>IFERROR(VLOOKUP(Table35686[[#This Row],[IDDestino]],[1]Proveedores!B:X,16,0),"")</f>
        <v/>
      </c>
      <c r="E230" s="9" t="str">
        <f>IFERROR(VLOOKUP(Table35686[[#This Row],[IDDestino]],[1]Proveedores!B:R,17,0),"")</f>
        <v/>
      </c>
      <c r="F230" s="8" t="str">
        <f>IFERROR(VLOOKUP(Table35686[[#This Row],[IDDestino]],[1]Proveedores!B:X,18,0),"")</f>
        <v/>
      </c>
      <c r="G230" s="10" t="str">
        <f>IFERROR(VLOOKUP(Table35686[[#This Row],[IDDestino]],[1]Proveedores!B:X,19,0),"")</f>
        <v/>
      </c>
      <c r="H230" s="10" t="str">
        <f>IFERROR(VLOOKUP(Table35686[[#This Row],[IDDestino]],[1]Proveedores!B:U,20,0),"")</f>
        <v/>
      </c>
      <c r="I230" s="10" t="str">
        <f>IFERROR(VLOOKUP(Table35686[[#This Row],[IDDestino]],[1]Proveedores!B:V,21,0),"")</f>
        <v/>
      </c>
      <c r="J230" s="17"/>
      <c r="K230" s="10" t="str">
        <f>IFERROR(VLOOKUP(Table35686[[#This Row],[IDDestino]],[1]Proveedores!B:V,4,0),"")</f>
        <v/>
      </c>
      <c r="L230" s="10" t="str">
        <f>IFERROR(VLOOKUP(Table35686[[#This Row],[IDDestino]],[1]Proveedores!B:W,5,0),"")</f>
        <v/>
      </c>
      <c r="M230" s="10" t="str">
        <f>IFERROR(VLOOKUP(Table35686[[#This Row],[IDDestino]],[1]Proveedores!B:W,9,0),"")</f>
        <v/>
      </c>
      <c r="N230" s="10" t="str">
        <f>IFERROR(VLOOKUP(Table35686[[#This Row],[IDDestino]],[1]Proveedores!B:W,11,0),"")</f>
        <v/>
      </c>
      <c r="O230" s="10" t="str">
        <f>IFERROR(VLOOKUP(Table35686[[#This Row],[IDDestino]],[1]Proveedores!B:W,12,0),"")</f>
        <v/>
      </c>
      <c r="P230" s="8" t="str">
        <f>IFERROR(VLOOKUP(Table35686[[#This Row],[IDDestino]],[1]Proveedores!B:W,7,0),"")</f>
        <v/>
      </c>
      <c r="Q230" s="15"/>
      <c r="R230" s="15"/>
      <c r="S230" s="10" t="str">
        <f>IFERROR(VLOOKUP(Table35686[[#This Row],[IDDestino]],[1]Proveedores!B:Y,24,0),"")</f>
        <v/>
      </c>
      <c r="T230" s="16"/>
      <c r="U230" s="10" t="str">
        <f>IFERROR(VLOOKUP(Table35686[[#This Row],[IDDestino]],[1]Proveedores!B:W,22,0),"")</f>
        <v/>
      </c>
      <c r="V230" s="12"/>
      <c r="W230" s="13"/>
      <c r="X230" s="14"/>
      <c r="Y230" s="12"/>
      <c r="Z230" s="16"/>
      <c r="AA230" s="16"/>
      <c r="AB230" s="9" t="str">
        <f>IFERROR(VLOOKUP(Table35686[[#This Row],[IDDestino]],[1]Proveedores!B:O,14,0),"")</f>
        <v/>
      </c>
    </row>
    <row r="231" spans="1:28" x14ac:dyDescent="0.25">
      <c r="A231" s="15"/>
      <c r="B231" s="18"/>
      <c r="C231" s="8" t="str">
        <f>IFERROR(VLOOKUP(Table35686[[#This Row],[IDDestino]],[1]Proveedores!B:X,23,0),"")</f>
        <v/>
      </c>
      <c r="D231" s="9" t="str">
        <f>IFERROR(VLOOKUP(Table35686[[#This Row],[IDDestino]],[1]Proveedores!B:X,16,0),"")</f>
        <v/>
      </c>
      <c r="E231" s="9" t="str">
        <f>IFERROR(VLOOKUP(Table35686[[#This Row],[IDDestino]],[1]Proveedores!B:R,17,0),"")</f>
        <v/>
      </c>
      <c r="F231" s="8" t="str">
        <f>IFERROR(VLOOKUP(Table35686[[#This Row],[IDDestino]],[1]Proveedores!B:X,18,0),"")</f>
        <v/>
      </c>
      <c r="G231" s="10" t="str">
        <f>IFERROR(VLOOKUP(Table35686[[#This Row],[IDDestino]],[1]Proveedores!B:X,19,0),"")</f>
        <v/>
      </c>
      <c r="H231" s="10" t="str">
        <f>IFERROR(VLOOKUP(Table35686[[#This Row],[IDDestino]],[1]Proveedores!B:U,20,0),"")</f>
        <v/>
      </c>
      <c r="I231" s="10" t="str">
        <f>IFERROR(VLOOKUP(Table35686[[#This Row],[IDDestino]],[1]Proveedores!B:V,21,0),"")</f>
        <v/>
      </c>
      <c r="J231" s="17"/>
      <c r="K231" s="10" t="str">
        <f>IFERROR(VLOOKUP(Table35686[[#This Row],[IDDestino]],[1]Proveedores!B:V,4,0),"")</f>
        <v/>
      </c>
      <c r="L231" s="10" t="str">
        <f>IFERROR(VLOOKUP(Table35686[[#This Row],[IDDestino]],[1]Proveedores!B:W,5,0),"")</f>
        <v/>
      </c>
      <c r="M231" s="10" t="str">
        <f>IFERROR(VLOOKUP(Table35686[[#This Row],[IDDestino]],[1]Proveedores!B:W,9,0),"")</f>
        <v/>
      </c>
      <c r="N231" s="10" t="str">
        <f>IFERROR(VLOOKUP(Table35686[[#This Row],[IDDestino]],[1]Proveedores!B:W,11,0),"")</f>
        <v/>
      </c>
      <c r="O231" s="10" t="str">
        <f>IFERROR(VLOOKUP(Table35686[[#This Row],[IDDestino]],[1]Proveedores!B:W,12,0),"")</f>
        <v/>
      </c>
      <c r="P231" s="8" t="str">
        <f>IFERROR(VLOOKUP(Table35686[[#This Row],[IDDestino]],[1]Proveedores!B:W,7,0),"")</f>
        <v/>
      </c>
      <c r="Q231" s="15"/>
      <c r="R231" s="15"/>
      <c r="S231" s="10" t="str">
        <f>IFERROR(VLOOKUP(Table35686[[#This Row],[IDDestino]],[1]Proveedores!B:Y,24,0),"")</f>
        <v/>
      </c>
      <c r="T231" s="16"/>
      <c r="U231" s="10" t="str">
        <f>IFERROR(VLOOKUP(Table35686[[#This Row],[IDDestino]],[1]Proveedores!B:W,22,0),"")</f>
        <v/>
      </c>
      <c r="V231" s="12"/>
      <c r="W231" s="13"/>
      <c r="X231" s="14"/>
      <c r="Y231" s="12"/>
      <c r="Z231" s="16"/>
      <c r="AA231" s="16"/>
      <c r="AB231" s="9" t="str">
        <f>IFERROR(VLOOKUP(Table35686[[#This Row],[IDDestino]],[1]Proveedores!B:O,14,0),"")</f>
        <v/>
      </c>
    </row>
    <row r="232" spans="1:28" x14ac:dyDescent="0.25">
      <c r="A232" s="15"/>
      <c r="B232" s="18"/>
      <c r="C232" s="8" t="str">
        <f>IFERROR(VLOOKUP(Table35686[[#This Row],[IDDestino]],[1]Proveedores!B:X,23,0),"")</f>
        <v/>
      </c>
      <c r="D232" s="9" t="str">
        <f>IFERROR(VLOOKUP(Table35686[[#This Row],[IDDestino]],[1]Proveedores!B:X,16,0),"")</f>
        <v/>
      </c>
      <c r="E232" s="9" t="str">
        <f>IFERROR(VLOOKUP(Table35686[[#This Row],[IDDestino]],[1]Proveedores!B:R,17,0),"")</f>
        <v/>
      </c>
      <c r="F232" s="8" t="str">
        <f>IFERROR(VLOOKUP(Table35686[[#This Row],[IDDestino]],[1]Proveedores!B:X,18,0),"")</f>
        <v/>
      </c>
      <c r="G232" s="10" t="str">
        <f>IFERROR(VLOOKUP(Table35686[[#This Row],[IDDestino]],[1]Proveedores!B:X,19,0),"")</f>
        <v/>
      </c>
      <c r="H232" s="10" t="str">
        <f>IFERROR(VLOOKUP(Table35686[[#This Row],[IDDestino]],[1]Proveedores!B:U,20,0),"")</f>
        <v/>
      </c>
      <c r="I232" s="10" t="str">
        <f>IFERROR(VLOOKUP(Table35686[[#This Row],[IDDestino]],[1]Proveedores!B:V,21,0),"")</f>
        <v/>
      </c>
      <c r="J232" s="17"/>
      <c r="K232" s="10" t="str">
        <f>IFERROR(VLOOKUP(Table35686[[#This Row],[IDDestino]],[1]Proveedores!B:V,4,0),"")</f>
        <v/>
      </c>
      <c r="L232" s="10" t="str">
        <f>IFERROR(VLOOKUP(Table35686[[#This Row],[IDDestino]],[1]Proveedores!B:W,5,0),"")</f>
        <v/>
      </c>
      <c r="M232" s="10" t="str">
        <f>IFERROR(VLOOKUP(Table35686[[#This Row],[IDDestino]],[1]Proveedores!B:W,9,0),"")</f>
        <v/>
      </c>
      <c r="N232" s="10" t="str">
        <f>IFERROR(VLOOKUP(Table35686[[#This Row],[IDDestino]],[1]Proveedores!B:W,11,0),"")</f>
        <v/>
      </c>
      <c r="O232" s="10" t="str">
        <f>IFERROR(VLOOKUP(Table35686[[#This Row],[IDDestino]],[1]Proveedores!B:W,12,0),"")</f>
        <v/>
      </c>
      <c r="P232" s="8" t="str">
        <f>IFERROR(VLOOKUP(Table35686[[#This Row],[IDDestino]],[1]Proveedores!B:W,7,0),"")</f>
        <v/>
      </c>
      <c r="Q232" s="15"/>
      <c r="R232" s="15"/>
      <c r="S232" s="10" t="str">
        <f>IFERROR(VLOOKUP(Table35686[[#This Row],[IDDestino]],[1]Proveedores!B:Y,24,0),"")</f>
        <v/>
      </c>
      <c r="T232" s="16"/>
      <c r="U232" s="10" t="str">
        <f>IFERROR(VLOOKUP(Table35686[[#This Row],[IDDestino]],[1]Proveedores!B:W,22,0),"")</f>
        <v/>
      </c>
      <c r="V232" s="12"/>
      <c r="W232" s="13"/>
      <c r="X232" s="14"/>
      <c r="Y232" s="12"/>
      <c r="Z232" s="16"/>
      <c r="AA232" s="16"/>
      <c r="AB232" s="9" t="str">
        <f>IFERROR(VLOOKUP(Table35686[[#This Row],[IDDestino]],[1]Proveedores!B:O,14,0),"")</f>
        <v/>
      </c>
    </row>
    <row r="233" spans="1:28" x14ac:dyDescent="0.25">
      <c r="A233" s="15"/>
      <c r="B233" s="18"/>
      <c r="C233" s="8" t="str">
        <f>IFERROR(VLOOKUP(Table35686[[#This Row],[IDDestino]],[1]Proveedores!B:X,23,0),"")</f>
        <v/>
      </c>
      <c r="D233" s="9" t="str">
        <f>IFERROR(VLOOKUP(Table35686[[#This Row],[IDDestino]],[1]Proveedores!B:X,16,0),"")</f>
        <v/>
      </c>
      <c r="E233" s="9" t="str">
        <f>IFERROR(VLOOKUP(Table35686[[#This Row],[IDDestino]],[1]Proveedores!B:R,17,0),"")</f>
        <v/>
      </c>
      <c r="F233" s="8" t="str">
        <f>IFERROR(VLOOKUP(Table35686[[#This Row],[IDDestino]],[1]Proveedores!B:X,18,0),"")</f>
        <v/>
      </c>
      <c r="G233" s="10" t="str">
        <f>IFERROR(VLOOKUP(Table35686[[#This Row],[IDDestino]],[1]Proveedores!B:X,19,0),"")</f>
        <v/>
      </c>
      <c r="H233" s="10" t="str">
        <f>IFERROR(VLOOKUP(Table35686[[#This Row],[IDDestino]],[1]Proveedores!B:U,20,0),"")</f>
        <v/>
      </c>
      <c r="I233" s="10" t="str">
        <f>IFERROR(VLOOKUP(Table35686[[#This Row],[IDDestino]],[1]Proveedores!B:V,21,0),"")</f>
        <v/>
      </c>
      <c r="J233" s="17"/>
      <c r="K233" s="10" t="str">
        <f>IFERROR(VLOOKUP(Table35686[[#This Row],[IDDestino]],[1]Proveedores!B:V,4,0),"")</f>
        <v/>
      </c>
      <c r="L233" s="10" t="str">
        <f>IFERROR(VLOOKUP(Table35686[[#This Row],[IDDestino]],[1]Proveedores!B:W,5,0),"")</f>
        <v/>
      </c>
      <c r="M233" s="10" t="str">
        <f>IFERROR(VLOOKUP(Table35686[[#This Row],[IDDestino]],[1]Proveedores!B:W,9,0),"")</f>
        <v/>
      </c>
      <c r="N233" s="10" t="str">
        <f>IFERROR(VLOOKUP(Table35686[[#This Row],[IDDestino]],[1]Proveedores!B:W,11,0),"")</f>
        <v/>
      </c>
      <c r="O233" s="10" t="str">
        <f>IFERROR(VLOOKUP(Table35686[[#This Row],[IDDestino]],[1]Proveedores!B:W,12,0),"")</f>
        <v/>
      </c>
      <c r="P233" s="8" t="str">
        <f>IFERROR(VLOOKUP(Table35686[[#This Row],[IDDestino]],[1]Proveedores!B:W,7,0),"")</f>
        <v/>
      </c>
      <c r="Q233" s="15"/>
      <c r="R233" s="15"/>
      <c r="S233" s="10" t="str">
        <f>IFERROR(VLOOKUP(Table35686[[#This Row],[IDDestino]],[1]Proveedores!B:Y,24,0),"")</f>
        <v/>
      </c>
      <c r="T233" s="16"/>
      <c r="U233" s="10" t="str">
        <f>IFERROR(VLOOKUP(Table35686[[#This Row],[IDDestino]],[1]Proveedores!B:W,22,0),"")</f>
        <v/>
      </c>
      <c r="V233" s="12"/>
      <c r="W233" s="13"/>
      <c r="X233" s="14"/>
      <c r="Y233" s="12"/>
      <c r="Z233" s="16"/>
      <c r="AA233" s="16"/>
      <c r="AB233" s="9" t="str">
        <f>IFERROR(VLOOKUP(Table35686[[#This Row],[IDDestino]],[1]Proveedores!B:O,14,0),"")</f>
        <v/>
      </c>
    </row>
    <row r="234" spans="1:28" x14ac:dyDescent="0.25">
      <c r="A234" s="15"/>
      <c r="B234" s="18"/>
      <c r="C234" s="8" t="str">
        <f>IFERROR(VLOOKUP(Table35686[[#This Row],[IDDestino]],[1]Proveedores!B:X,23,0),"")</f>
        <v/>
      </c>
      <c r="D234" s="9" t="str">
        <f>IFERROR(VLOOKUP(Table35686[[#This Row],[IDDestino]],[1]Proveedores!B:X,16,0),"")</f>
        <v/>
      </c>
      <c r="E234" s="9" t="str">
        <f>IFERROR(VLOOKUP(Table35686[[#This Row],[IDDestino]],[1]Proveedores!B:R,17,0),"")</f>
        <v/>
      </c>
      <c r="F234" s="8" t="str">
        <f>IFERROR(VLOOKUP(Table35686[[#This Row],[IDDestino]],[1]Proveedores!B:X,18,0),"")</f>
        <v/>
      </c>
      <c r="G234" s="10" t="str">
        <f>IFERROR(VLOOKUP(Table35686[[#This Row],[IDDestino]],[1]Proveedores!B:X,19,0),"")</f>
        <v/>
      </c>
      <c r="H234" s="10" t="str">
        <f>IFERROR(VLOOKUP(Table35686[[#This Row],[IDDestino]],[1]Proveedores!B:U,20,0),"")</f>
        <v/>
      </c>
      <c r="I234" s="10" t="str">
        <f>IFERROR(VLOOKUP(Table35686[[#This Row],[IDDestino]],[1]Proveedores!B:V,21,0),"")</f>
        <v/>
      </c>
      <c r="J234" s="17"/>
      <c r="K234" s="10" t="str">
        <f>IFERROR(VLOOKUP(Table35686[[#This Row],[IDDestino]],[1]Proveedores!B:V,4,0),"")</f>
        <v/>
      </c>
      <c r="L234" s="10" t="str">
        <f>IFERROR(VLOOKUP(Table35686[[#This Row],[IDDestino]],[1]Proveedores!B:W,5,0),"")</f>
        <v/>
      </c>
      <c r="M234" s="10" t="str">
        <f>IFERROR(VLOOKUP(Table35686[[#This Row],[IDDestino]],[1]Proveedores!B:W,9,0),"")</f>
        <v/>
      </c>
      <c r="N234" s="10" t="str">
        <f>IFERROR(VLOOKUP(Table35686[[#This Row],[IDDestino]],[1]Proveedores!B:W,11,0),"")</f>
        <v/>
      </c>
      <c r="O234" s="10" t="str">
        <f>IFERROR(VLOOKUP(Table35686[[#This Row],[IDDestino]],[1]Proveedores!B:W,12,0),"")</f>
        <v/>
      </c>
      <c r="P234" s="8" t="str">
        <f>IFERROR(VLOOKUP(Table35686[[#This Row],[IDDestino]],[1]Proveedores!B:W,7,0),"")</f>
        <v/>
      </c>
      <c r="Q234" s="15"/>
      <c r="R234" s="15"/>
      <c r="S234" s="10" t="str">
        <f>IFERROR(VLOOKUP(Table35686[[#This Row],[IDDestino]],[1]Proveedores!B:Y,24,0),"")</f>
        <v/>
      </c>
      <c r="T234" s="16"/>
      <c r="U234" s="10" t="str">
        <f>IFERROR(VLOOKUP(Table35686[[#This Row],[IDDestino]],[1]Proveedores!B:W,22,0),"")</f>
        <v/>
      </c>
      <c r="V234" s="12"/>
      <c r="W234" s="13"/>
      <c r="X234" s="14"/>
      <c r="Y234" s="12"/>
      <c r="Z234" s="16"/>
      <c r="AA234" s="16"/>
      <c r="AB234" s="9" t="str">
        <f>IFERROR(VLOOKUP(Table35686[[#This Row],[IDDestino]],[1]Proveedores!B:O,14,0),"")</f>
        <v/>
      </c>
    </row>
    <row r="235" spans="1:28" x14ac:dyDescent="0.25">
      <c r="A235" s="15"/>
      <c r="B235" s="18"/>
      <c r="C235" s="8" t="str">
        <f>IFERROR(VLOOKUP(Table35686[[#This Row],[IDDestino]],[1]Proveedores!B:X,23,0),"")</f>
        <v/>
      </c>
      <c r="D235" s="9" t="str">
        <f>IFERROR(VLOOKUP(Table35686[[#This Row],[IDDestino]],[1]Proveedores!B:X,16,0),"")</f>
        <v/>
      </c>
      <c r="E235" s="9" t="str">
        <f>IFERROR(VLOOKUP(Table35686[[#This Row],[IDDestino]],[1]Proveedores!B:R,17,0),"")</f>
        <v/>
      </c>
      <c r="F235" s="8" t="str">
        <f>IFERROR(VLOOKUP(Table35686[[#This Row],[IDDestino]],[1]Proveedores!B:X,18,0),"")</f>
        <v/>
      </c>
      <c r="G235" s="10" t="str">
        <f>IFERROR(VLOOKUP(Table35686[[#This Row],[IDDestino]],[1]Proveedores!B:X,19,0),"")</f>
        <v/>
      </c>
      <c r="H235" s="10" t="str">
        <f>IFERROR(VLOOKUP(Table35686[[#This Row],[IDDestino]],[1]Proveedores!B:U,20,0),"")</f>
        <v/>
      </c>
      <c r="I235" s="10" t="str">
        <f>IFERROR(VLOOKUP(Table35686[[#This Row],[IDDestino]],[1]Proveedores!B:V,21,0),"")</f>
        <v/>
      </c>
      <c r="J235" s="17"/>
      <c r="K235" s="10" t="str">
        <f>IFERROR(VLOOKUP(Table35686[[#This Row],[IDDestino]],[1]Proveedores!B:V,4,0),"")</f>
        <v/>
      </c>
      <c r="L235" s="10" t="str">
        <f>IFERROR(VLOOKUP(Table35686[[#This Row],[IDDestino]],[1]Proveedores!B:W,5,0),"")</f>
        <v/>
      </c>
      <c r="M235" s="10" t="str">
        <f>IFERROR(VLOOKUP(Table35686[[#This Row],[IDDestino]],[1]Proveedores!B:W,9,0),"")</f>
        <v/>
      </c>
      <c r="N235" s="10" t="str">
        <f>IFERROR(VLOOKUP(Table35686[[#This Row],[IDDestino]],[1]Proveedores!B:W,11,0),"")</f>
        <v/>
      </c>
      <c r="O235" s="10" t="str">
        <f>IFERROR(VLOOKUP(Table35686[[#This Row],[IDDestino]],[1]Proveedores!B:W,12,0),"")</f>
        <v/>
      </c>
      <c r="P235" s="8" t="str">
        <f>IFERROR(VLOOKUP(Table35686[[#This Row],[IDDestino]],[1]Proveedores!B:W,7,0),"")</f>
        <v/>
      </c>
      <c r="Q235" s="15"/>
      <c r="R235" s="15"/>
      <c r="S235" s="10" t="str">
        <f>IFERROR(VLOOKUP(Table35686[[#This Row],[IDDestino]],[1]Proveedores!B:Y,24,0),"")</f>
        <v/>
      </c>
      <c r="T235" s="16"/>
      <c r="U235" s="10" t="str">
        <f>IFERROR(VLOOKUP(Table35686[[#This Row],[IDDestino]],[1]Proveedores!B:W,22,0),"")</f>
        <v/>
      </c>
      <c r="V235" s="12"/>
      <c r="W235" s="13"/>
      <c r="X235" s="14"/>
      <c r="Y235" s="12"/>
      <c r="Z235" s="16"/>
      <c r="AA235" s="16"/>
      <c r="AB235" s="9" t="str">
        <f>IFERROR(VLOOKUP(Table35686[[#This Row],[IDDestino]],[1]Proveedores!B:O,14,0),"")</f>
        <v/>
      </c>
    </row>
    <row r="236" spans="1:28" x14ac:dyDescent="0.25">
      <c r="A236" s="15"/>
      <c r="B236" s="18"/>
      <c r="C236" s="8" t="str">
        <f>IFERROR(VLOOKUP(Table35686[[#This Row],[IDDestino]],[1]Proveedores!B:X,23,0),"")</f>
        <v/>
      </c>
      <c r="D236" s="9" t="str">
        <f>IFERROR(VLOOKUP(Table35686[[#This Row],[IDDestino]],[1]Proveedores!B:X,16,0),"")</f>
        <v/>
      </c>
      <c r="E236" s="9" t="str">
        <f>IFERROR(VLOOKUP(Table35686[[#This Row],[IDDestino]],[1]Proveedores!B:R,17,0),"")</f>
        <v/>
      </c>
      <c r="F236" s="8" t="str">
        <f>IFERROR(VLOOKUP(Table35686[[#This Row],[IDDestino]],[1]Proveedores!B:X,18,0),"")</f>
        <v/>
      </c>
      <c r="G236" s="10" t="str">
        <f>IFERROR(VLOOKUP(Table35686[[#This Row],[IDDestino]],[1]Proveedores!B:X,19,0),"")</f>
        <v/>
      </c>
      <c r="H236" s="10" t="str">
        <f>IFERROR(VLOOKUP(Table35686[[#This Row],[IDDestino]],[1]Proveedores!B:U,20,0),"")</f>
        <v/>
      </c>
      <c r="I236" s="10" t="str">
        <f>IFERROR(VLOOKUP(Table35686[[#This Row],[IDDestino]],[1]Proveedores!B:V,21,0),"")</f>
        <v/>
      </c>
      <c r="J236" s="17"/>
      <c r="K236" s="10" t="str">
        <f>IFERROR(VLOOKUP(Table35686[[#This Row],[IDDestino]],[1]Proveedores!B:V,4,0),"")</f>
        <v/>
      </c>
      <c r="L236" s="10" t="str">
        <f>IFERROR(VLOOKUP(Table35686[[#This Row],[IDDestino]],[1]Proveedores!B:W,5,0),"")</f>
        <v/>
      </c>
      <c r="M236" s="10" t="str">
        <f>IFERROR(VLOOKUP(Table35686[[#This Row],[IDDestino]],[1]Proveedores!B:W,9,0),"")</f>
        <v/>
      </c>
      <c r="N236" s="10" t="str">
        <f>IFERROR(VLOOKUP(Table35686[[#This Row],[IDDestino]],[1]Proveedores!B:W,11,0),"")</f>
        <v/>
      </c>
      <c r="O236" s="10" t="str">
        <f>IFERROR(VLOOKUP(Table35686[[#This Row],[IDDestino]],[1]Proveedores!B:W,12,0),"")</f>
        <v/>
      </c>
      <c r="P236" s="8" t="str">
        <f>IFERROR(VLOOKUP(Table35686[[#This Row],[IDDestino]],[1]Proveedores!B:W,7,0),"")</f>
        <v/>
      </c>
      <c r="Q236" s="15"/>
      <c r="R236" s="15"/>
      <c r="S236" s="10" t="str">
        <f>IFERROR(VLOOKUP(Table35686[[#This Row],[IDDestino]],[1]Proveedores!B:Y,24,0),"")</f>
        <v/>
      </c>
      <c r="T236" s="16"/>
      <c r="U236" s="10" t="str">
        <f>IFERROR(VLOOKUP(Table35686[[#This Row],[IDDestino]],[1]Proveedores!B:W,22,0),"")</f>
        <v/>
      </c>
      <c r="V236" s="12"/>
      <c r="W236" s="13"/>
      <c r="X236" s="14"/>
      <c r="Y236" s="12"/>
      <c r="Z236" s="16"/>
      <c r="AA236" s="16"/>
      <c r="AB236" s="9" t="str">
        <f>IFERROR(VLOOKUP(Table35686[[#This Row],[IDDestino]],[1]Proveedores!B:O,14,0),"")</f>
        <v/>
      </c>
    </row>
    <row r="237" spans="1:28" x14ac:dyDescent="0.25">
      <c r="A237" s="15"/>
      <c r="B237" s="18"/>
      <c r="C237" s="8" t="str">
        <f>IFERROR(VLOOKUP(Table35686[[#This Row],[IDDestino]],[1]Proveedores!B:X,23,0),"")</f>
        <v/>
      </c>
      <c r="D237" s="9" t="str">
        <f>IFERROR(VLOOKUP(Table35686[[#This Row],[IDDestino]],[1]Proveedores!B:X,16,0),"")</f>
        <v/>
      </c>
      <c r="E237" s="9" t="str">
        <f>IFERROR(VLOOKUP(Table35686[[#This Row],[IDDestino]],[1]Proveedores!B:R,17,0),"")</f>
        <v/>
      </c>
      <c r="F237" s="8" t="str">
        <f>IFERROR(VLOOKUP(Table35686[[#This Row],[IDDestino]],[1]Proveedores!B:X,18,0),"")</f>
        <v/>
      </c>
      <c r="G237" s="10" t="str">
        <f>IFERROR(VLOOKUP(Table35686[[#This Row],[IDDestino]],[1]Proveedores!B:X,19,0),"")</f>
        <v/>
      </c>
      <c r="H237" s="10" t="str">
        <f>IFERROR(VLOOKUP(Table35686[[#This Row],[IDDestino]],[1]Proveedores!B:U,20,0),"")</f>
        <v/>
      </c>
      <c r="I237" s="10" t="str">
        <f>IFERROR(VLOOKUP(Table35686[[#This Row],[IDDestino]],[1]Proveedores!B:V,21,0),"")</f>
        <v/>
      </c>
      <c r="J237" s="17"/>
      <c r="K237" s="10" t="str">
        <f>IFERROR(VLOOKUP(Table35686[[#This Row],[IDDestino]],[1]Proveedores!B:V,4,0),"")</f>
        <v/>
      </c>
      <c r="L237" s="10" t="str">
        <f>IFERROR(VLOOKUP(Table35686[[#This Row],[IDDestino]],[1]Proveedores!B:W,5,0),"")</f>
        <v/>
      </c>
      <c r="M237" s="10" t="str">
        <f>IFERROR(VLOOKUP(Table35686[[#This Row],[IDDestino]],[1]Proveedores!B:W,9,0),"")</f>
        <v/>
      </c>
      <c r="N237" s="10" t="str">
        <f>IFERROR(VLOOKUP(Table35686[[#This Row],[IDDestino]],[1]Proveedores!B:W,11,0),"")</f>
        <v/>
      </c>
      <c r="O237" s="10" t="str">
        <f>IFERROR(VLOOKUP(Table35686[[#This Row],[IDDestino]],[1]Proveedores!B:W,12,0),"")</f>
        <v/>
      </c>
      <c r="P237" s="8" t="str">
        <f>IFERROR(VLOOKUP(Table35686[[#This Row],[IDDestino]],[1]Proveedores!B:W,7,0),"")</f>
        <v/>
      </c>
      <c r="Q237" s="15"/>
      <c r="R237" s="15"/>
      <c r="S237" s="10" t="str">
        <f>IFERROR(VLOOKUP(Table35686[[#This Row],[IDDestino]],[1]Proveedores!B:Y,24,0),"")</f>
        <v/>
      </c>
      <c r="T237" s="16"/>
      <c r="U237" s="10" t="str">
        <f>IFERROR(VLOOKUP(Table35686[[#This Row],[IDDestino]],[1]Proveedores!B:W,22,0),"")</f>
        <v/>
      </c>
      <c r="V237" s="12"/>
      <c r="W237" s="13"/>
      <c r="X237" s="14"/>
      <c r="Y237" s="12"/>
      <c r="Z237" s="16"/>
      <c r="AA237" s="16"/>
      <c r="AB237" s="9" t="str">
        <f>IFERROR(VLOOKUP(Table35686[[#This Row],[IDDestino]],[1]Proveedores!B:O,14,0),"")</f>
        <v/>
      </c>
    </row>
    <row r="238" spans="1:28" x14ac:dyDescent="0.25">
      <c r="A238" s="15"/>
      <c r="B238" s="18"/>
      <c r="C238" s="8" t="str">
        <f>IFERROR(VLOOKUP(Table35686[[#This Row],[IDDestino]],[1]Proveedores!B:X,23,0),"")</f>
        <v/>
      </c>
      <c r="D238" s="9" t="str">
        <f>IFERROR(VLOOKUP(Table35686[[#This Row],[IDDestino]],[1]Proveedores!B:X,16,0),"")</f>
        <v/>
      </c>
      <c r="E238" s="9" t="str">
        <f>IFERROR(VLOOKUP(Table35686[[#This Row],[IDDestino]],[1]Proveedores!B:R,17,0),"")</f>
        <v/>
      </c>
      <c r="F238" s="8" t="str">
        <f>IFERROR(VLOOKUP(Table35686[[#This Row],[IDDestino]],[1]Proveedores!B:X,18,0),"")</f>
        <v/>
      </c>
      <c r="G238" s="10" t="str">
        <f>IFERROR(VLOOKUP(Table35686[[#This Row],[IDDestino]],[1]Proveedores!B:X,19,0),"")</f>
        <v/>
      </c>
      <c r="H238" s="10" t="str">
        <f>IFERROR(VLOOKUP(Table35686[[#This Row],[IDDestino]],[1]Proveedores!B:U,20,0),"")</f>
        <v/>
      </c>
      <c r="I238" s="10" t="str">
        <f>IFERROR(VLOOKUP(Table35686[[#This Row],[IDDestino]],[1]Proveedores!B:V,21,0),"")</f>
        <v/>
      </c>
      <c r="J238" s="17"/>
      <c r="K238" s="10" t="str">
        <f>IFERROR(VLOOKUP(Table35686[[#This Row],[IDDestino]],[1]Proveedores!B:V,4,0),"")</f>
        <v/>
      </c>
      <c r="L238" s="10" t="str">
        <f>IFERROR(VLOOKUP(Table35686[[#This Row],[IDDestino]],[1]Proveedores!B:W,5,0),"")</f>
        <v/>
      </c>
      <c r="M238" s="10" t="str">
        <f>IFERROR(VLOOKUP(Table35686[[#This Row],[IDDestino]],[1]Proveedores!B:W,9,0),"")</f>
        <v/>
      </c>
      <c r="N238" s="10" t="str">
        <f>IFERROR(VLOOKUP(Table35686[[#This Row],[IDDestino]],[1]Proveedores!B:W,11,0),"")</f>
        <v/>
      </c>
      <c r="O238" s="10" t="str">
        <f>IFERROR(VLOOKUP(Table35686[[#This Row],[IDDestino]],[1]Proveedores!B:W,12,0),"")</f>
        <v/>
      </c>
      <c r="P238" s="8" t="str">
        <f>IFERROR(VLOOKUP(Table35686[[#This Row],[IDDestino]],[1]Proveedores!B:W,7,0),"")</f>
        <v/>
      </c>
      <c r="Q238" s="15"/>
      <c r="R238" s="15"/>
      <c r="S238" s="10" t="str">
        <f>IFERROR(VLOOKUP(Table35686[[#This Row],[IDDestino]],[1]Proveedores!B:Y,24,0),"")</f>
        <v/>
      </c>
      <c r="T238" s="16"/>
      <c r="U238" s="10" t="str">
        <f>IFERROR(VLOOKUP(Table35686[[#This Row],[IDDestino]],[1]Proveedores!B:W,22,0),"")</f>
        <v/>
      </c>
      <c r="V238" s="12"/>
      <c r="W238" s="13"/>
      <c r="X238" s="14"/>
      <c r="Y238" s="12"/>
      <c r="Z238" s="16"/>
      <c r="AA238" s="16"/>
      <c r="AB238" s="9" t="str">
        <f>IFERROR(VLOOKUP(Table35686[[#This Row],[IDDestino]],[1]Proveedores!B:O,14,0),"")</f>
        <v/>
      </c>
    </row>
    <row r="239" spans="1:28" x14ac:dyDescent="0.25">
      <c r="A239" s="15"/>
      <c r="B239" s="18"/>
      <c r="C239" s="8" t="str">
        <f>IFERROR(VLOOKUP(Table35686[[#This Row],[IDDestino]],[1]Proveedores!B:X,23,0),"")</f>
        <v/>
      </c>
      <c r="D239" s="9" t="str">
        <f>IFERROR(VLOOKUP(Table35686[[#This Row],[IDDestino]],[1]Proveedores!B:X,16,0),"")</f>
        <v/>
      </c>
      <c r="E239" s="9" t="str">
        <f>IFERROR(VLOOKUP(Table35686[[#This Row],[IDDestino]],[1]Proveedores!B:R,17,0),"")</f>
        <v/>
      </c>
      <c r="F239" s="8" t="str">
        <f>IFERROR(VLOOKUP(Table35686[[#This Row],[IDDestino]],[1]Proveedores!B:X,18,0),"")</f>
        <v/>
      </c>
      <c r="G239" s="10" t="str">
        <f>IFERROR(VLOOKUP(Table35686[[#This Row],[IDDestino]],[1]Proveedores!B:X,19,0),"")</f>
        <v/>
      </c>
      <c r="H239" s="10" t="str">
        <f>IFERROR(VLOOKUP(Table35686[[#This Row],[IDDestino]],[1]Proveedores!B:U,20,0),"")</f>
        <v/>
      </c>
      <c r="I239" s="10" t="str">
        <f>IFERROR(VLOOKUP(Table35686[[#This Row],[IDDestino]],[1]Proveedores!B:V,21,0),"")</f>
        <v/>
      </c>
      <c r="J239" s="17"/>
      <c r="K239" s="10" t="str">
        <f>IFERROR(VLOOKUP(Table35686[[#This Row],[IDDestino]],[1]Proveedores!B:V,4,0),"")</f>
        <v/>
      </c>
      <c r="L239" s="10" t="str">
        <f>IFERROR(VLOOKUP(Table35686[[#This Row],[IDDestino]],[1]Proveedores!B:W,5,0),"")</f>
        <v/>
      </c>
      <c r="M239" s="10" t="str">
        <f>IFERROR(VLOOKUP(Table35686[[#This Row],[IDDestino]],[1]Proveedores!B:W,9,0),"")</f>
        <v/>
      </c>
      <c r="N239" s="10" t="str">
        <f>IFERROR(VLOOKUP(Table35686[[#This Row],[IDDestino]],[1]Proveedores!B:W,11,0),"")</f>
        <v/>
      </c>
      <c r="O239" s="10" t="str">
        <f>IFERROR(VLOOKUP(Table35686[[#This Row],[IDDestino]],[1]Proveedores!B:W,12,0),"")</f>
        <v/>
      </c>
      <c r="P239" s="8" t="str">
        <f>IFERROR(VLOOKUP(Table35686[[#This Row],[IDDestino]],[1]Proveedores!B:W,7,0),"")</f>
        <v/>
      </c>
      <c r="Q239" s="15"/>
      <c r="R239" s="15"/>
      <c r="S239" s="10" t="str">
        <f>IFERROR(VLOOKUP(Table35686[[#This Row],[IDDestino]],[1]Proveedores!B:Y,24,0),"")</f>
        <v/>
      </c>
      <c r="T239" s="16"/>
      <c r="U239" s="10" t="str">
        <f>IFERROR(VLOOKUP(Table35686[[#This Row],[IDDestino]],[1]Proveedores!B:W,22,0),"")</f>
        <v/>
      </c>
      <c r="V239" s="12"/>
      <c r="W239" s="13"/>
      <c r="X239" s="14"/>
      <c r="Y239" s="12"/>
      <c r="Z239" s="16"/>
      <c r="AA239" s="16"/>
      <c r="AB239" s="9" t="str">
        <f>IFERROR(VLOOKUP(Table35686[[#This Row],[IDDestino]],[1]Proveedores!B:O,14,0),"")</f>
        <v/>
      </c>
    </row>
    <row r="240" spans="1:28" x14ac:dyDescent="0.25">
      <c r="A240" s="15"/>
      <c r="B240" s="18"/>
      <c r="C240" s="8" t="str">
        <f>IFERROR(VLOOKUP(Table35686[[#This Row],[IDDestino]],[1]Proveedores!B:X,23,0),"")</f>
        <v/>
      </c>
      <c r="D240" s="9" t="str">
        <f>IFERROR(VLOOKUP(Table35686[[#This Row],[IDDestino]],[1]Proveedores!B:X,16,0),"")</f>
        <v/>
      </c>
      <c r="E240" s="9" t="str">
        <f>IFERROR(VLOOKUP(Table35686[[#This Row],[IDDestino]],[1]Proveedores!B:R,17,0),"")</f>
        <v/>
      </c>
      <c r="F240" s="8" t="str">
        <f>IFERROR(VLOOKUP(Table35686[[#This Row],[IDDestino]],[1]Proveedores!B:X,18,0),"")</f>
        <v/>
      </c>
      <c r="G240" s="10" t="str">
        <f>IFERROR(VLOOKUP(Table35686[[#This Row],[IDDestino]],[1]Proveedores!B:X,19,0),"")</f>
        <v/>
      </c>
      <c r="H240" s="10" t="str">
        <f>IFERROR(VLOOKUP(Table35686[[#This Row],[IDDestino]],[1]Proveedores!B:U,20,0),"")</f>
        <v/>
      </c>
      <c r="I240" s="10" t="str">
        <f>IFERROR(VLOOKUP(Table35686[[#This Row],[IDDestino]],[1]Proveedores!B:V,21,0),"")</f>
        <v/>
      </c>
      <c r="J240" s="17"/>
      <c r="K240" s="10" t="str">
        <f>IFERROR(VLOOKUP(Table35686[[#This Row],[IDDestino]],[1]Proveedores!B:V,4,0),"")</f>
        <v/>
      </c>
      <c r="L240" s="10" t="str">
        <f>IFERROR(VLOOKUP(Table35686[[#This Row],[IDDestino]],[1]Proveedores!B:W,5,0),"")</f>
        <v/>
      </c>
      <c r="M240" s="10" t="str">
        <f>IFERROR(VLOOKUP(Table35686[[#This Row],[IDDestino]],[1]Proveedores!B:W,9,0),"")</f>
        <v/>
      </c>
      <c r="N240" s="10" t="str">
        <f>IFERROR(VLOOKUP(Table35686[[#This Row],[IDDestino]],[1]Proveedores!B:W,11,0),"")</f>
        <v/>
      </c>
      <c r="O240" s="10" t="str">
        <f>IFERROR(VLOOKUP(Table35686[[#This Row],[IDDestino]],[1]Proveedores!B:W,12,0),"")</f>
        <v/>
      </c>
      <c r="P240" s="8" t="str">
        <f>IFERROR(VLOOKUP(Table35686[[#This Row],[IDDestino]],[1]Proveedores!B:W,7,0),"")</f>
        <v/>
      </c>
      <c r="Q240" s="15"/>
      <c r="R240" s="15"/>
      <c r="S240" s="10" t="str">
        <f>IFERROR(VLOOKUP(Table35686[[#This Row],[IDDestino]],[1]Proveedores!B:Y,24,0),"")</f>
        <v/>
      </c>
      <c r="T240" s="16"/>
      <c r="U240" s="10" t="str">
        <f>IFERROR(VLOOKUP(Table35686[[#This Row],[IDDestino]],[1]Proveedores!B:W,22,0),"")</f>
        <v/>
      </c>
      <c r="V240" s="12"/>
      <c r="W240" s="13"/>
      <c r="X240" s="14"/>
      <c r="Y240" s="12"/>
      <c r="Z240" s="16"/>
      <c r="AA240" s="16"/>
      <c r="AB240" s="9" t="str">
        <f>IFERROR(VLOOKUP(Table35686[[#This Row],[IDDestino]],[1]Proveedores!B:O,14,0),"")</f>
        <v/>
      </c>
    </row>
    <row r="241" spans="1:28" x14ac:dyDescent="0.25">
      <c r="A241" s="15"/>
      <c r="B241" s="18"/>
      <c r="C241" s="8" t="str">
        <f>IFERROR(VLOOKUP(Table35686[[#This Row],[IDDestino]],[1]Proveedores!B:X,23,0),"")</f>
        <v/>
      </c>
      <c r="D241" s="9" t="str">
        <f>IFERROR(VLOOKUP(Table35686[[#This Row],[IDDestino]],[1]Proveedores!B:X,16,0),"")</f>
        <v/>
      </c>
      <c r="E241" s="9" t="str">
        <f>IFERROR(VLOOKUP(Table35686[[#This Row],[IDDestino]],[1]Proveedores!B:R,17,0),"")</f>
        <v/>
      </c>
      <c r="F241" s="8" t="str">
        <f>IFERROR(VLOOKUP(Table35686[[#This Row],[IDDestino]],[1]Proveedores!B:X,18,0),"")</f>
        <v/>
      </c>
      <c r="G241" s="10" t="str">
        <f>IFERROR(VLOOKUP(Table35686[[#This Row],[IDDestino]],[1]Proveedores!B:X,19,0),"")</f>
        <v/>
      </c>
      <c r="H241" s="10" t="str">
        <f>IFERROR(VLOOKUP(Table35686[[#This Row],[IDDestino]],[1]Proveedores!B:U,20,0),"")</f>
        <v/>
      </c>
      <c r="I241" s="10" t="str">
        <f>IFERROR(VLOOKUP(Table35686[[#This Row],[IDDestino]],[1]Proveedores!B:V,21,0),"")</f>
        <v/>
      </c>
      <c r="J241" s="17"/>
      <c r="K241" s="10" t="str">
        <f>IFERROR(VLOOKUP(Table35686[[#This Row],[IDDestino]],[1]Proveedores!B:V,4,0),"")</f>
        <v/>
      </c>
      <c r="L241" s="10" t="str">
        <f>IFERROR(VLOOKUP(Table35686[[#This Row],[IDDestino]],[1]Proveedores!B:W,5,0),"")</f>
        <v/>
      </c>
      <c r="M241" s="10" t="str">
        <f>IFERROR(VLOOKUP(Table35686[[#This Row],[IDDestino]],[1]Proveedores!B:W,9,0),"")</f>
        <v/>
      </c>
      <c r="N241" s="10" t="str">
        <f>IFERROR(VLOOKUP(Table35686[[#This Row],[IDDestino]],[1]Proveedores!B:W,11,0),"")</f>
        <v/>
      </c>
      <c r="O241" s="10" t="str">
        <f>IFERROR(VLOOKUP(Table35686[[#This Row],[IDDestino]],[1]Proveedores!B:W,12,0),"")</f>
        <v/>
      </c>
      <c r="P241" s="8" t="str">
        <f>IFERROR(VLOOKUP(Table35686[[#This Row],[IDDestino]],[1]Proveedores!B:W,7,0),"")</f>
        <v/>
      </c>
      <c r="Q241" s="15"/>
      <c r="R241" s="15"/>
      <c r="S241" s="10" t="str">
        <f>IFERROR(VLOOKUP(Table35686[[#This Row],[IDDestino]],[1]Proveedores!B:Y,24,0),"")</f>
        <v/>
      </c>
      <c r="T241" s="16"/>
      <c r="U241" s="10" t="str">
        <f>IFERROR(VLOOKUP(Table35686[[#This Row],[IDDestino]],[1]Proveedores!B:W,22,0),"")</f>
        <v/>
      </c>
      <c r="V241" s="12"/>
      <c r="W241" s="13"/>
      <c r="X241" s="14"/>
      <c r="Y241" s="12"/>
      <c r="Z241" s="16"/>
      <c r="AA241" s="16"/>
      <c r="AB241" s="9" t="str">
        <f>IFERROR(VLOOKUP(Table35686[[#This Row],[IDDestino]],[1]Proveedores!B:O,14,0),"")</f>
        <v/>
      </c>
    </row>
    <row r="242" spans="1:28" x14ac:dyDescent="0.25">
      <c r="A242" s="15"/>
      <c r="B242" s="18"/>
      <c r="C242" s="8" t="str">
        <f>IFERROR(VLOOKUP(Table35686[[#This Row],[IDDestino]],[1]Proveedores!B:X,23,0),"")</f>
        <v/>
      </c>
      <c r="D242" s="9" t="str">
        <f>IFERROR(VLOOKUP(Table35686[[#This Row],[IDDestino]],[1]Proveedores!B:X,16,0),"")</f>
        <v/>
      </c>
      <c r="E242" s="9" t="str">
        <f>IFERROR(VLOOKUP(Table35686[[#This Row],[IDDestino]],[1]Proveedores!B:R,17,0),"")</f>
        <v/>
      </c>
      <c r="F242" s="8" t="str">
        <f>IFERROR(VLOOKUP(Table35686[[#This Row],[IDDestino]],[1]Proveedores!B:X,18,0),"")</f>
        <v/>
      </c>
      <c r="G242" s="10" t="str">
        <f>IFERROR(VLOOKUP(Table35686[[#This Row],[IDDestino]],[1]Proveedores!B:X,19,0),"")</f>
        <v/>
      </c>
      <c r="H242" s="10" t="str">
        <f>IFERROR(VLOOKUP(Table35686[[#This Row],[IDDestino]],[1]Proveedores!B:U,20,0),"")</f>
        <v/>
      </c>
      <c r="I242" s="10" t="str">
        <f>IFERROR(VLOOKUP(Table35686[[#This Row],[IDDestino]],[1]Proveedores!B:V,21,0),"")</f>
        <v/>
      </c>
      <c r="J242" s="17"/>
      <c r="K242" s="10" t="str">
        <f>IFERROR(VLOOKUP(Table35686[[#This Row],[IDDestino]],[1]Proveedores!B:V,4,0),"")</f>
        <v/>
      </c>
      <c r="L242" s="10" t="str">
        <f>IFERROR(VLOOKUP(Table35686[[#This Row],[IDDestino]],[1]Proveedores!B:W,5,0),"")</f>
        <v/>
      </c>
      <c r="M242" s="10" t="str">
        <f>IFERROR(VLOOKUP(Table35686[[#This Row],[IDDestino]],[1]Proveedores!B:W,9,0),"")</f>
        <v/>
      </c>
      <c r="N242" s="10" t="str">
        <f>IFERROR(VLOOKUP(Table35686[[#This Row],[IDDestino]],[1]Proveedores!B:W,11,0),"")</f>
        <v/>
      </c>
      <c r="O242" s="10" t="str">
        <f>IFERROR(VLOOKUP(Table35686[[#This Row],[IDDestino]],[1]Proveedores!B:W,12,0),"")</f>
        <v/>
      </c>
      <c r="P242" s="8" t="str">
        <f>IFERROR(VLOOKUP(Table35686[[#This Row],[IDDestino]],[1]Proveedores!B:W,7,0),"")</f>
        <v/>
      </c>
      <c r="Q242" s="15"/>
      <c r="R242" s="15"/>
      <c r="S242" s="10" t="str">
        <f>IFERROR(VLOOKUP(Table35686[[#This Row],[IDDestino]],[1]Proveedores!B:Y,24,0),"")</f>
        <v/>
      </c>
      <c r="T242" s="16"/>
      <c r="U242" s="10" t="str">
        <f>IFERROR(VLOOKUP(Table35686[[#This Row],[IDDestino]],[1]Proveedores!B:W,22,0),"")</f>
        <v/>
      </c>
      <c r="V242" s="12"/>
      <c r="W242" s="13"/>
      <c r="X242" s="14"/>
      <c r="Y242" s="12"/>
      <c r="Z242" s="16"/>
      <c r="AA242" s="16"/>
      <c r="AB242" s="9" t="str">
        <f>IFERROR(VLOOKUP(Table35686[[#This Row],[IDDestino]],[1]Proveedores!B:O,14,0),"")</f>
        <v/>
      </c>
    </row>
    <row r="243" spans="1:28" x14ac:dyDescent="0.25">
      <c r="A243" s="19"/>
      <c r="B243" s="20"/>
      <c r="C243" s="21"/>
      <c r="D243" s="22"/>
      <c r="E243" s="22"/>
      <c r="F243" s="22"/>
      <c r="G243" s="23"/>
      <c r="H243" s="23"/>
      <c r="I243" s="23"/>
      <c r="J243" s="19"/>
      <c r="K243" s="24"/>
      <c r="L243" s="24"/>
      <c r="M243" s="24"/>
      <c r="N243" s="24"/>
      <c r="O243" s="24"/>
      <c r="P243" s="25"/>
      <c r="Q243" s="19"/>
      <c r="R243" s="19"/>
      <c r="S243" s="24"/>
      <c r="T243" s="26"/>
      <c r="U243" s="24"/>
      <c r="V243" s="26"/>
      <c r="W243" s="26"/>
      <c r="X243" s="26"/>
      <c r="Y243" s="26"/>
      <c r="Z243" s="27"/>
      <c r="AA243" s="27"/>
      <c r="AB243" s="24"/>
    </row>
    <row r="244" spans="1:28" x14ac:dyDescent="0.25">
      <c r="A244" s="19"/>
      <c r="B244" s="20"/>
    </row>
  </sheetData>
  <sheetProtection algorithmName="SHA-512" hashValue="hNMwwNTupKKKhgqQPl26rcWoVFGwzF3Em+tyIlk/6Z/1baXIAd+10zVlYETEgoiNlJOb6Lq+gfYLGx8GYyCe2g==" saltValue="F7FbzK0jZToqGWLnteYiSQ==" spinCount="100000" sheet="1" objects="1" scenarios="1"/>
  <conditionalFormatting sqref="X243">
    <cfRule type="duplicateValues" dxfId="31" priority="1" stopIfTrue="1"/>
  </conditionalFormatting>
  <conditionalFormatting sqref="X2:X242">
    <cfRule type="duplicateValues" dxfId="30" priority="2" stopIfTrue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OUT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Perez Palalia (DHL MX)</dc:creator>
  <cp:lastModifiedBy>Luis Alberto Perez Palalia (DHL MX)</cp:lastModifiedBy>
  <dcterms:created xsi:type="dcterms:W3CDTF">2021-11-26T18:03:03Z</dcterms:created>
  <dcterms:modified xsi:type="dcterms:W3CDTF">2021-11-26T18:03:47Z</dcterms:modified>
</cp:coreProperties>
</file>