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0AB5D77F-D9FF-4E0A-B821-439AA12C3F3A}" xr6:coauthVersionLast="47" xr6:coauthVersionMax="47" xr10:uidLastSave="{00000000-0000-0000-0000-000000000000}"/>
  <bookViews>
    <workbookView xWindow="-28920" yWindow="-4830" windowWidth="29040" windowHeight="15720" xr2:uid="{00000000-000D-0000-FFFF-FFFF00000000}"/>
  </bookViews>
  <sheets>
    <sheet name="APR-25" sheetId="1" r:id="rId1"/>
    <sheet name="MAY-25" sheetId="2" r:id="rId2"/>
    <sheet name="JUN-25" sheetId="3" r:id="rId3"/>
    <sheet name="JUL-25" sheetId="4" r:id="rId4"/>
    <sheet name="AUG-25" sheetId="5" r:id="rId5"/>
    <sheet name="SEPT-25" sheetId="6" r:id="rId6"/>
    <sheet name="OCT-25" sheetId="7" r:id="rId7"/>
    <sheet name="NOV-25" sheetId="8" r:id="rId8"/>
    <sheet name="DEC-2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B11" i="2"/>
  <c r="C11" i="2"/>
  <c r="B26" i="2"/>
  <c r="C26" i="2"/>
  <c r="B28" i="2"/>
  <c r="C28" i="2"/>
  <c r="B31" i="2"/>
  <c r="C31" i="2"/>
  <c r="B42" i="2"/>
  <c r="C42" i="2"/>
  <c r="B47" i="2"/>
  <c r="C47" i="2"/>
  <c r="B61" i="2"/>
  <c r="C61" i="2"/>
  <c r="B66" i="2"/>
  <c r="C66" i="2"/>
  <c r="AC66" i="3"/>
  <c r="AD66" i="3"/>
  <c r="AC61" i="3"/>
  <c r="AD61" i="3"/>
  <c r="AC47" i="3"/>
  <c r="AD47" i="3"/>
  <c r="AC42" i="3"/>
  <c r="AD42" i="3"/>
  <c r="AC31" i="3"/>
  <c r="AC26" i="3"/>
  <c r="AC28" i="3"/>
  <c r="AC11" i="3"/>
  <c r="AC9" i="3"/>
  <c r="AB66" i="3" l="1"/>
  <c r="AB61" i="3"/>
  <c r="AB47" i="3"/>
  <c r="AB42" i="3"/>
  <c r="AB31" i="3"/>
  <c r="AB26" i="3"/>
  <c r="AB28" i="3"/>
  <c r="AB11" i="3"/>
  <c r="AB9" i="3"/>
  <c r="AA26" i="3" l="1"/>
  <c r="AA28" i="3"/>
  <c r="AA66" i="3" l="1"/>
  <c r="AA61" i="3"/>
  <c r="AA47" i="3"/>
  <c r="AA42" i="3"/>
  <c r="AA31" i="3"/>
  <c r="AA11" i="3"/>
  <c r="AA9" i="3"/>
  <c r="Z66" i="3" l="1"/>
  <c r="Z61" i="3"/>
  <c r="Z47" i="3"/>
  <c r="Z42" i="3"/>
  <c r="Z31" i="3"/>
  <c r="Z28" i="3"/>
  <c r="Z26" i="3"/>
  <c r="Z11" i="3"/>
  <c r="Z9" i="3"/>
  <c r="Y61" i="3" l="1"/>
  <c r="Y66" i="3"/>
  <c r="Y47" i="3"/>
  <c r="Y42" i="3"/>
  <c r="X66" i="3" l="1"/>
  <c r="X47" i="3"/>
  <c r="X42" i="3"/>
  <c r="X61" i="3" l="1"/>
  <c r="W26" i="3"/>
  <c r="X26" i="3"/>
  <c r="V61" i="3" l="1"/>
  <c r="W61" i="3"/>
  <c r="V42" i="3"/>
  <c r="W47" i="3"/>
  <c r="V66" i="3" l="1"/>
  <c r="V47" i="3"/>
  <c r="V31" i="3"/>
  <c r="V26" i="3"/>
  <c r="V28" i="3"/>
  <c r="V11" i="3"/>
  <c r="V9" i="3"/>
  <c r="U26" i="3" l="1"/>
  <c r="U42" i="3"/>
  <c r="U66" i="3"/>
  <c r="U61" i="3"/>
  <c r="U47" i="3"/>
  <c r="U31" i="3"/>
  <c r="U28" i="3"/>
  <c r="U11" i="3"/>
  <c r="U9" i="3"/>
  <c r="T26" i="3" l="1"/>
  <c r="T28" i="3"/>
  <c r="T31" i="3"/>
  <c r="T11" i="3"/>
  <c r="T9" i="3"/>
  <c r="T47" i="3"/>
  <c r="T42" i="3"/>
  <c r="T61" i="3"/>
  <c r="T66" i="3" l="1"/>
  <c r="S66" i="3" l="1"/>
  <c r="S61" i="3"/>
  <c r="S47" i="3"/>
  <c r="S42" i="3"/>
  <c r="S31" i="3"/>
  <c r="S26" i="3"/>
  <c r="S28" i="3"/>
  <c r="S11" i="3"/>
  <c r="S9" i="3"/>
  <c r="R47" i="3" l="1"/>
  <c r="R66" i="3"/>
  <c r="R42" i="3"/>
  <c r="R31" i="3"/>
  <c r="R26" i="3"/>
  <c r="R28" i="3"/>
  <c r="R61" i="3" l="1"/>
  <c r="R11" i="3"/>
  <c r="R9" i="3"/>
  <c r="Q66" i="3" l="1"/>
  <c r="Q61" i="3"/>
  <c r="Q47" i="3"/>
  <c r="Q42" i="3"/>
  <c r="Q31" i="3"/>
  <c r="Q26" i="3"/>
  <c r="Q28" i="3"/>
  <c r="Q11" i="3"/>
  <c r="Q9" i="3"/>
  <c r="O66" i="3" l="1"/>
  <c r="P66" i="3"/>
  <c r="O61" i="3"/>
  <c r="P61" i="3"/>
  <c r="O47" i="3"/>
  <c r="P47" i="3"/>
  <c r="O42" i="3"/>
  <c r="P42" i="3"/>
  <c r="O31" i="3"/>
  <c r="P31" i="3"/>
  <c r="O26" i="3"/>
  <c r="P26" i="3"/>
  <c r="O28" i="3"/>
  <c r="P28" i="3"/>
  <c r="O11" i="3"/>
  <c r="P11" i="3"/>
  <c r="O9" i="3"/>
  <c r="P9" i="3"/>
  <c r="N66" i="3" l="1"/>
  <c r="N61" i="3"/>
  <c r="N47" i="3"/>
  <c r="N42" i="3"/>
  <c r="N31" i="3"/>
  <c r="N26" i="3"/>
  <c r="N28" i="3"/>
  <c r="N11" i="3"/>
  <c r="N9" i="3"/>
  <c r="M26" i="3" l="1"/>
  <c r="M28" i="3"/>
  <c r="M66" i="3" l="1"/>
  <c r="M31" i="3"/>
  <c r="M61" i="3"/>
  <c r="M47" i="3"/>
  <c r="M42" i="3"/>
  <c r="M11" i="3"/>
  <c r="M9" i="3"/>
  <c r="L28" i="3" l="1"/>
  <c r="L66" i="3" l="1"/>
  <c r="L61" i="3"/>
  <c r="L47" i="3"/>
  <c r="L42" i="3"/>
  <c r="L31" i="3"/>
  <c r="L26" i="3"/>
  <c r="L11" i="3"/>
  <c r="L9" i="3"/>
  <c r="K66" i="3" l="1"/>
  <c r="K61" i="3"/>
  <c r="K47" i="3"/>
  <c r="K42" i="3"/>
  <c r="J31" i="3"/>
  <c r="K31" i="3"/>
  <c r="I26" i="3"/>
  <c r="J26" i="3"/>
  <c r="K26" i="3"/>
  <c r="J28" i="3"/>
  <c r="K28" i="3"/>
  <c r="I11" i="3"/>
  <c r="J11" i="3"/>
  <c r="K11" i="3"/>
  <c r="I9" i="3"/>
  <c r="J9" i="3"/>
  <c r="K9" i="3"/>
  <c r="I47" i="3" l="1"/>
  <c r="H47" i="3"/>
  <c r="J47" i="3"/>
  <c r="J42" i="3"/>
  <c r="J61" i="3"/>
  <c r="J66" i="3"/>
  <c r="H66" i="3" l="1"/>
  <c r="H61" i="3"/>
  <c r="I61" i="3"/>
  <c r="I42" i="3"/>
  <c r="H31" i="3"/>
  <c r="H26" i="3"/>
  <c r="H28" i="3"/>
  <c r="H11" i="3"/>
  <c r="H9" i="3"/>
  <c r="G11" i="3" l="1"/>
  <c r="G9" i="3"/>
  <c r="G26" i="3"/>
  <c r="G28" i="3"/>
  <c r="G31" i="3"/>
  <c r="G66" i="3"/>
  <c r="G61" i="3"/>
  <c r="G47" i="3"/>
  <c r="G42" i="3"/>
  <c r="F66" i="3" l="1"/>
  <c r="F61" i="3"/>
  <c r="F47" i="3"/>
  <c r="F42" i="3"/>
  <c r="F31" i="3"/>
  <c r="F26" i="3"/>
  <c r="F28" i="3"/>
  <c r="F11" i="3"/>
  <c r="F9" i="3"/>
  <c r="AJ71" i="3" l="1"/>
  <c r="AJ70" i="3"/>
  <c r="AJ69" i="3"/>
  <c r="AJ68" i="3"/>
  <c r="AJ67" i="3"/>
  <c r="AJ66" i="3"/>
  <c r="E66" i="3"/>
  <c r="D66" i="3"/>
  <c r="C66" i="3"/>
  <c r="B66" i="3"/>
  <c r="AJ65" i="3"/>
  <c r="AJ64" i="3"/>
  <c r="AJ63" i="3"/>
  <c r="AJ62" i="3"/>
  <c r="AJ61" i="3"/>
  <c r="E61" i="3"/>
  <c r="D61" i="3"/>
  <c r="C61" i="3"/>
  <c r="B61" i="3"/>
  <c r="AJ60" i="3"/>
  <c r="AJ59" i="3"/>
  <c r="AJ58" i="3"/>
  <c r="AJ57" i="3"/>
  <c r="AJ56" i="3"/>
  <c r="AJ55" i="3"/>
  <c r="AJ54" i="3"/>
  <c r="AJ52" i="3"/>
  <c r="AJ51" i="3"/>
  <c r="AJ50" i="3"/>
  <c r="AJ49" i="3"/>
  <c r="AJ48" i="3"/>
  <c r="AJ47" i="3"/>
  <c r="E47" i="3"/>
  <c r="D47" i="3"/>
  <c r="C47" i="3"/>
  <c r="B47" i="3"/>
  <c r="AJ46" i="3"/>
  <c r="AJ45" i="3"/>
  <c r="AJ44" i="3"/>
  <c r="AJ43" i="3"/>
  <c r="AJ42" i="3"/>
  <c r="E42" i="3"/>
  <c r="D42" i="3"/>
  <c r="C42" i="3"/>
  <c r="B42" i="3"/>
  <c r="AJ41" i="3"/>
  <c r="AJ40" i="3"/>
  <c r="AJ39" i="3"/>
  <c r="AJ38" i="3"/>
  <c r="AJ37" i="3"/>
  <c r="AJ36" i="3"/>
  <c r="AJ35" i="3"/>
  <c r="AJ34" i="3"/>
  <c r="AJ33" i="3"/>
  <c r="AJ32" i="3"/>
  <c r="AJ31" i="3"/>
  <c r="E31" i="3"/>
  <c r="D31" i="3"/>
  <c r="C31" i="3"/>
  <c r="B31" i="3"/>
  <c r="AJ30" i="3"/>
  <c r="AJ29" i="3"/>
  <c r="AJ28" i="3"/>
  <c r="E28" i="3"/>
  <c r="D28" i="3"/>
  <c r="C28" i="3"/>
  <c r="B28" i="3"/>
  <c r="AJ27" i="3"/>
  <c r="AJ26" i="3"/>
  <c r="E26" i="3"/>
  <c r="D26" i="3"/>
  <c r="C26" i="3"/>
  <c r="B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E11" i="3"/>
  <c r="D11" i="3"/>
  <c r="C11" i="3"/>
  <c r="B11" i="3"/>
  <c r="AJ10" i="3"/>
  <c r="AJ9" i="3"/>
  <c r="E9" i="3"/>
  <c r="D9" i="3"/>
  <c r="C9" i="3"/>
  <c r="B9" i="3"/>
  <c r="AJ8" i="3"/>
  <c r="AJ7" i="3"/>
  <c r="AJ6" i="3"/>
  <c r="AJ5" i="3"/>
  <c r="AJ4" i="3"/>
  <c r="AJ3" i="3"/>
  <c r="AH47" i="2" l="1"/>
  <c r="AH66" i="2" l="1"/>
  <c r="AH31" i="2"/>
  <c r="AH11" i="2"/>
  <c r="AH26" i="2"/>
  <c r="AH28" i="2"/>
  <c r="AH42" i="2"/>
  <c r="AH61" i="2"/>
  <c r="AH9" i="2"/>
  <c r="AG66" i="2" l="1"/>
  <c r="AG61" i="2"/>
  <c r="AG47" i="2"/>
  <c r="AG42" i="2"/>
  <c r="AG31" i="2"/>
  <c r="AG26" i="2"/>
  <c r="AG28" i="2"/>
  <c r="AG11" i="2"/>
  <c r="AF9" i="2"/>
  <c r="AG9" i="2"/>
  <c r="AF66" i="2" l="1"/>
  <c r="AF61" i="2"/>
  <c r="AF47" i="2"/>
  <c r="AF42" i="2"/>
  <c r="AF31" i="2"/>
  <c r="AF26" i="2"/>
  <c r="AF28" i="2"/>
  <c r="AF11" i="2"/>
  <c r="AE66" i="2" l="1"/>
  <c r="AE61" i="2"/>
  <c r="AE9" i="2" l="1"/>
  <c r="AE11" i="2"/>
  <c r="AE26" i="2"/>
  <c r="AE28" i="2"/>
  <c r="AE31" i="2"/>
  <c r="AE42" i="2"/>
  <c r="AE47" i="2"/>
  <c r="AD66" i="2" l="1"/>
  <c r="AD61" i="2"/>
  <c r="AD47" i="2"/>
  <c r="AD42" i="2"/>
  <c r="AD31" i="2"/>
  <c r="AD26" i="2"/>
  <c r="AD28" i="2"/>
  <c r="AD11" i="2"/>
  <c r="AD9" i="2"/>
  <c r="AC9" i="2" l="1"/>
  <c r="AC11" i="2"/>
  <c r="AC31" i="2"/>
  <c r="AC26" i="2"/>
  <c r="AC28" i="2"/>
  <c r="AC42" i="2" l="1"/>
  <c r="AC47" i="2"/>
  <c r="AC66" i="2"/>
  <c r="AC61" i="2"/>
  <c r="AA9" i="2" l="1"/>
  <c r="AA66" i="2" l="1"/>
  <c r="AA61" i="2"/>
  <c r="AB61" i="2"/>
  <c r="AA47" i="2"/>
  <c r="AB47" i="2"/>
  <c r="AA42" i="2"/>
  <c r="AB42" i="2"/>
  <c r="AA31" i="2"/>
  <c r="AB31" i="2"/>
  <c r="AA26" i="2"/>
  <c r="AB26" i="2"/>
  <c r="AA28" i="2"/>
  <c r="AB28" i="2"/>
  <c r="AA11" i="2"/>
  <c r="AB11" i="2"/>
  <c r="AB9" i="2"/>
  <c r="Z66" i="2" l="1"/>
  <c r="Z61" i="2"/>
  <c r="Z47" i="2"/>
  <c r="Z42" i="2"/>
  <c r="Z31" i="2"/>
  <c r="Z26" i="2"/>
  <c r="Z28" i="2"/>
  <c r="Z11" i="2"/>
  <c r="Z9" i="2"/>
  <c r="Y66" i="2" l="1"/>
  <c r="Y61" i="2"/>
  <c r="Y47" i="2"/>
  <c r="Y42" i="2"/>
  <c r="Y31" i="2"/>
  <c r="Y26" i="2"/>
  <c r="Y28" i="2"/>
  <c r="Y11" i="2"/>
  <c r="Y9" i="2"/>
  <c r="X31" i="2" l="1"/>
  <c r="X66" i="2"/>
  <c r="X11" i="2"/>
  <c r="X9" i="2"/>
  <c r="X26" i="2"/>
  <c r="X28" i="2"/>
  <c r="X42" i="2"/>
  <c r="X47" i="2"/>
  <c r="X61" i="2"/>
  <c r="W66" i="2" l="1"/>
  <c r="W61" i="2"/>
  <c r="W47" i="2"/>
  <c r="W42" i="2"/>
  <c r="W31" i="2"/>
  <c r="W26" i="2"/>
  <c r="W28" i="2"/>
  <c r="W11" i="2"/>
  <c r="W9" i="2"/>
  <c r="V66" i="2" l="1"/>
  <c r="U61" i="2"/>
  <c r="V61" i="2"/>
  <c r="V47" i="2"/>
  <c r="V42" i="2"/>
  <c r="V31" i="2"/>
  <c r="V26" i="2"/>
  <c r="V28" i="2"/>
  <c r="V11" i="2"/>
  <c r="V9" i="2"/>
  <c r="U9" i="2" l="1"/>
  <c r="T66" i="2"/>
  <c r="T61" i="2"/>
  <c r="T47" i="2"/>
  <c r="U47" i="2"/>
  <c r="T42" i="2"/>
  <c r="U42" i="2"/>
  <c r="T31" i="2"/>
  <c r="U31" i="2"/>
  <c r="U11" i="2"/>
  <c r="T26" i="2"/>
  <c r="U26" i="2"/>
  <c r="T28" i="2"/>
  <c r="U28" i="2"/>
  <c r="P9" i="2"/>
  <c r="Q9" i="2"/>
  <c r="R9" i="2"/>
  <c r="S9" i="2"/>
  <c r="T9" i="2"/>
  <c r="T11" i="2"/>
  <c r="S42" i="2" l="1"/>
  <c r="S11" i="2"/>
  <c r="S26" i="2"/>
  <c r="S28" i="2"/>
  <c r="S31" i="2"/>
  <c r="S47" i="2" l="1"/>
  <c r="S61" i="2"/>
  <c r="S66" i="2"/>
  <c r="R11" i="2" l="1"/>
  <c r="R26" i="2"/>
  <c r="R28" i="2"/>
  <c r="R31" i="2"/>
  <c r="R42" i="2"/>
  <c r="R47" i="2"/>
  <c r="R61" i="2"/>
  <c r="R66" i="2"/>
  <c r="Q31" i="2" l="1"/>
  <c r="Q26" i="2" l="1"/>
  <c r="Q28" i="2"/>
  <c r="Q11" i="2"/>
  <c r="Q42" i="2"/>
  <c r="Q47" i="2"/>
  <c r="Q61" i="2"/>
  <c r="Q66" i="2"/>
  <c r="P66" i="2" l="1"/>
  <c r="P61" i="2"/>
  <c r="P47" i="2"/>
  <c r="P42" i="2"/>
  <c r="P31" i="2"/>
  <c r="P26" i="2"/>
  <c r="P28" i="2"/>
  <c r="P11" i="2"/>
  <c r="O66" i="2" l="1"/>
  <c r="O61" i="2"/>
  <c r="O47" i="2"/>
  <c r="O42" i="2"/>
  <c r="O31" i="2"/>
  <c r="O28" i="2"/>
  <c r="O26" i="2"/>
  <c r="N11" i="2"/>
  <c r="O11" i="2"/>
  <c r="O9" i="2"/>
  <c r="M66" i="2" l="1"/>
  <c r="M61" i="2"/>
  <c r="N61" i="2"/>
  <c r="M47" i="2"/>
  <c r="N47" i="2"/>
  <c r="M42" i="2"/>
  <c r="N42" i="2"/>
  <c r="M31" i="2"/>
  <c r="M26" i="2"/>
  <c r="M28" i="2"/>
  <c r="M11" i="2"/>
  <c r="M9" i="2"/>
  <c r="L66" i="2" l="1"/>
  <c r="L61" i="2"/>
  <c r="L47" i="2"/>
  <c r="L42" i="2"/>
  <c r="L31" i="2"/>
  <c r="L26" i="2"/>
  <c r="L28" i="2"/>
  <c r="L11" i="2"/>
  <c r="K9" i="2"/>
  <c r="L9" i="2"/>
  <c r="K31" i="2" l="1"/>
  <c r="K66" i="2"/>
  <c r="K11" i="2"/>
  <c r="K26" i="2"/>
  <c r="K28" i="2"/>
  <c r="K42" i="2"/>
  <c r="K47" i="2"/>
  <c r="K61" i="2"/>
  <c r="J66" i="2" l="1"/>
  <c r="J61" i="2"/>
  <c r="J47" i="2"/>
  <c r="J42" i="2"/>
  <c r="J31" i="2"/>
  <c r="J26" i="2"/>
  <c r="J28" i="2"/>
  <c r="J11" i="2"/>
  <c r="J9" i="2"/>
  <c r="I66" i="2" l="1"/>
  <c r="I61" i="2"/>
  <c r="I47" i="2"/>
  <c r="I42" i="2"/>
  <c r="I31" i="2"/>
  <c r="I26" i="2"/>
  <c r="I28" i="2"/>
  <c r="I11" i="2"/>
  <c r="I9" i="2"/>
  <c r="G47" i="2" l="1"/>
  <c r="H47" i="2"/>
  <c r="H61" i="2"/>
  <c r="H66" i="2" l="1"/>
  <c r="H28" i="2"/>
  <c r="H26" i="2"/>
  <c r="H31" i="2"/>
  <c r="H11" i="2"/>
  <c r="H9" i="2"/>
  <c r="H42" i="2"/>
  <c r="F61" i="2" l="1"/>
  <c r="G61" i="2"/>
  <c r="F47" i="2"/>
  <c r="F42" i="2"/>
  <c r="F66" i="2" l="1"/>
  <c r="G66" i="2"/>
  <c r="E66" i="2" l="1"/>
  <c r="E61" i="2"/>
  <c r="D47" i="2"/>
  <c r="E47" i="2"/>
  <c r="E42" i="2"/>
  <c r="D11" i="2"/>
  <c r="AK71" i="2"/>
  <c r="AK70" i="2"/>
  <c r="AK69" i="2"/>
  <c r="AK68" i="2"/>
  <c r="AK67" i="2"/>
  <c r="AK66" i="2"/>
  <c r="AK65" i="2"/>
  <c r="AK64" i="2"/>
  <c r="AK63" i="2"/>
  <c r="AK62" i="2"/>
  <c r="AK61" i="2"/>
  <c r="D61" i="2"/>
  <c r="AK60" i="2"/>
  <c r="AK59" i="2"/>
  <c r="AK58" i="2"/>
  <c r="AK57" i="2"/>
  <c r="AK56" i="2"/>
  <c r="AK55" i="2"/>
  <c r="AK54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E26" i="1" l="1"/>
  <c r="AE28" i="1"/>
  <c r="AE31" i="1"/>
  <c r="AE66" i="1"/>
  <c r="AD61" i="1"/>
  <c r="AE61" i="1"/>
  <c r="AE42" i="1"/>
  <c r="AE47" i="1"/>
  <c r="AE11" i="1"/>
  <c r="AE9" i="1"/>
  <c r="AD31" i="1" l="1"/>
  <c r="AD66" i="1" l="1"/>
  <c r="AD26" i="1"/>
  <c r="AD28" i="1"/>
  <c r="AD11" i="1"/>
  <c r="AD9" i="1"/>
  <c r="AD42" i="1"/>
  <c r="AD47" i="1"/>
  <c r="AC9" i="1" l="1"/>
  <c r="AC31" i="1"/>
  <c r="AC11" i="1" l="1"/>
  <c r="AC26" i="1"/>
  <c r="AC28" i="1"/>
  <c r="AC42" i="1"/>
  <c r="AC47" i="1"/>
  <c r="AC61" i="1"/>
  <c r="AC66" i="1"/>
  <c r="AA66" i="1" l="1"/>
  <c r="AB66" i="1"/>
  <c r="Z61" i="1"/>
  <c r="AA61" i="1"/>
  <c r="AB61" i="1"/>
  <c r="AA47" i="1"/>
  <c r="AB47" i="1"/>
  <c r="AA42" i="1"/>
  <c r="AB42" i="1"/>
  <c r="AA31" i="1"/>
  <c r="AB31" i="1"/>
  <c r="AA26" i="1"/>
  <c r="AB26" i="1"/>
  <c r="AA28" i="1"/>
  <c r="AB28" i="1"/>
  <c r="AA11" i="1"/>
  <c r="AB11" i="1"/>
  <c r="AA9" i="1"/>
  <c r="AB9" i="1"/>
  <c r="Z66" i="1" l="1"/>
  <c r="Z47" i="1"/>
  <c r="Z42" i="1"/>
  <c r="Z31" i="1"/>
  <c r="Z28" i="1"/>
  <c r="Z26" i="1"/>
  <c r="Z11" i="1"/>
  <c r="Z9" i="1"/>
  <c r="Y66" i="1" l="1"/>
  <c r="Y61" i="1"/>
  <c r="Y47" i="1"/>
  <c r="Y42" i="1"/>
  <c r="Y31" i="1"/>
  <c r="Y26" i="1"/>
  <c r="Y28" i="1"/>
  <c r="Y9" i="1"/>
  <c r="Y11" i="1"/>
  <c r="X66" i="1" l="1"/>
  <c r="X61" i="1"/>
  <c r="X31" i="1"/>
  <c r="X26" i="1"/>
  <c r="X28" i="1"/>
  <c r="X11" i="1"/>
  <c r="X9" i="1"/>
  <c r="X42" i="1" l="1"/>
  <c r="X47" i="1"/>
  <c r="W66" i="1" l="1"/>
  <c r="W61" i="1"/>
  <c r="W42" i="1"/>
  <c r="W47" i="1"/>
  <c r="W31" i="1"/>
  <c r="W26" i="1"/>
  <c r="W28" i="1"/>
  <c r="W9" i="1"/>
  <c r="W11" i="1"/>
  <c r="V66" i="1" l="1"/>
  <c r="V61" i="1"/>
  <c r="V47" i="1"/>
  <c r="V42" i="1"/>
  <c r="V31" i="1"/>
  <c r="V28" i="1"/>
  <c r="V26" i="1"/>
  <c r="V11" i="1"/>
  <c r="V9" i="1"/>
  <c r="T66" i="1" l="1"/>
  <c r="U66" i="1"/>
  <c r="U61" i="1"/>
  <c r="U47" i="1"/>
  <c r="U42" i="1"/>
  <c r="T61" i="1"/>
  <c r="T47" i="1"/>
  <c r="T42" i="1"/>
  <c r="T31" i="1"/>
  <c r="T26" i="1"/>
  <c r="T28" i="1"/>
  <c r="T11" i="1"/>
  <c r="T9" i="1"/>
  <c r="S66" i="1" l="1"/>
  <c r="S61" i="1"/>
  <c r="S47" i="1"/>
  <c r="S42" i="1"/>
  <c r="S31" i="1"/>
  <c r="S26" i="1"/>
  <c r="S28" i="1"/>
  <c r="S11" i="1"/>
  <c r="S9" i="1"/>
  <c r="R66" i="1" l="1"/>
  <c r="R42" i="1" l="1"/>
  <c r="R9" i="1"/>
  <c r="R11" i="1"/>
  <c r="R26" i="1"/>
  <c r="R28" i="1"/>
  <c r="R31" i="1"/>
  <c r="R47" i="1"/>
  <c r="R61" i="1" l="1"/>
  <c r="Q66" i="1" l="1"/>
  <c r="Q61" i="1"/>
  <c r="Q47" i="1"/>
  <c r="Q42" i="1"/>
  <c r="Q31" i="1"/>
  <c r="Q26" i="1"/>
  <c r="Q28" i="1"/>
  <c r="Q11" i="1"/>
  <c r="Q9" i="1"/>
  <c r="P11" i="1" l="1"/>
  <c r="P9" i="1"/>
  <c r="P26" i="1"/>
  <c r="P28" i="1"/>
  <c r="P31" i="1"/>
  <c r="P66" i="1"/>
  <c r="P61" i="1"/>
  <c r="P42" i="1"/>
  <c r="P47" i="1"/>
  <c r="O28" i="1" l="1"/>
  <c r="N26" i="1"/>
  <c r="O26" i="1"/>
  <c r="O66" i="1"/>
  <c r="O61" i="1"/>
  <c r="O47" i="1"/>
  <c r="O42" i="1"/>
  <c r="O31" i="1"/>
  <c r="O11" i="1"/>
  <c r="O9" i="1"/>
  <c r="M66" i="1" l="1"/>
  <c r="N66" i="1"/>
  <c r="M61" i="1"/>
  <c r="N61" i="1"/>
  <c r="M31" i="1"/>
  <c r="M26" i="1"/>
  <c r="M28" i="1"/>
  <c r="N47" i="1"/>
  <c r="M47" i="1"/>
  <c r="M42" i="1"/>
  <c r="N42" i="1"/>
  <c r="M11" i="1"/>
  <c r="M9" i="1"/>
  <c r="L61" i="1" l="1"/>
  <c r="L66" i="1" l="1"/>
  <c r="L47" i="1"/>
  <c r="L42" i="1"/>
  <c r="L31" i="1"/>
  <c r="L26" i="1"/>
  <c r="L28" i="1"/>
  <c r="L11" i="1"/>
  <c r="L9" i="1"/>
  <c r="K66" i="1" l="1"/>
  <c r="K61" i="1"/>
  <c r="K47" i="1"/>
  <c r="K42" i="1"/>
  <c r="K31" i="1"/>
  <c r="K26" i="1"/>
  <c r="K28" i="1"/>
  <c r="K11" i="1"/>
  <c r="K9" i="1"/>
  <c r="J66" i="1" l="1"/>
  <c r="J31" i="1"/>
  <c r="J26" i="1"/>
  <c r="J28" i="1"/>
  <c r="J42" i="1"/>
  <c r="J47" i="1"/>
  <c r="J61" i="1"/>
  <c r="J11" i="1"/>
  <c r="J9" i="1"/>
  <c r="I66" i="1" l="1"/>
  <c r="I61" i="1"/>
  <c r="I47" i="1"/>
  <c r="I42" i="1"/>
  <c r="I31" i="1"/>
  <c r="I26" i="1"/>
  <c r="I28" i="1"/>
  <c r="I11" i="1"/>
  <c r="I9" i="1"/>
  <c r="H31" i="1" l="1"/>
  <c r="H9" i="1"/>
  <c r="G11" i="1"/>
  <c r="H11" i="1"/>
  <c r="H28" i="1"/>
  <c r="H26" i="1"/>
  <c r="H42" i="1"/>
  <c r="H47" i="1"/>
  <c r="H61" i="1" l="1"/>
  <c r="H66" i="1"/>
  <c r="F26" i="1" l="1"/>
  <c r="G26" i="1"/>
  <c r="F28" i="1"/>
  <c r="F9" i="1"/>
  <c r="F11" i="1"/>
  <c r="F31" i="1"/>
  <c r="F42" i="1"/>
  <c r="G42" i="1"/>
  <c r="F47" i="1"/>
  <c r="G47" i="1"/>
  <c r="F61" i="1"/>
  <c r="G61" i="1"/>
  <c r="F66" i="1" l="1"/>
  <c r="E66" i="1" l="1"/>
  <c r="E61" i="1"/>
  <c r="E47" i="1"/>
  <c r="E42" i="1"/>
  <c r="E31" i="1"/>
  <c r="E26" i="1"/>
  <c r="E28" i="1"/>
  <c r="E11" i="1"/>
  <c r="E9" i="1"/>
  <c r="D66" i="1" l="1"/>
  <c r="D61" i="1"/>
  <c r="D47" i="1"/>
  <c r="D42" i="1"/>
  <c r="D31" i="1"/>
  <c r="D26" i="1"/>
  <c r="D28" i="1"/>
  <c r="D11" i="1"/>
  <c r="D9" i="1"/>
  <c r="C26" i="1" l="1"/>
  <c r="C28" i="1"/>
  <c r="C31" i="1"/>
  <c r="C61" i="1"/>
  <c r="C66" i="1"/>
  <c r="C47" i="1"/>
  <c r="C42" i="1"/>
  <c r="C11" i="1"/>
  <c r="C9" i="1"/>
  <c r="B66" i="1"/>
  <c r="B61" i="1"/>
  <c r="B47" i="1"/>
  <c r="B42" i="1"/>
  <c r="B31" i="1"/>
  <c r="B28" i="1"/>
  <c r="B26" i="1"/>
  <c r="B11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PANHALA REPAIR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REAPAIR
FILTER CHANGE
CASTER BELT CHANGE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</t>
        </r>
      </text>
    </comment>
    <comment ref="J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K6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LOUNDER PIPE CLEANING
NOZAL CLEAN</t>
        </r>
      </text>
    </comment>
    <comment ref="L6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O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WHELL 03 BOLT CHANGE
</t>
        </r>
      </text>
    </comment>
    <comment ref="P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Q6" authorId="0" shapeId="0" xr:uid="{00000000-0006-0000-0000-00000B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01} Crack </t>
        </r>
      </text>
    </comment>
    <comment ref="R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 xml:space="preserve">admin
CASTER BELT CHANGE
FILTER CHANGE
CASTER WHEEL BOLT CHANGE
</t>
        </r>
      </text>
    </comment>
    <comment ref="S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CHNAGE</t>
        </r>
      </text>
    </comment>
    <comment ref="T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Exchange 
02{ Caster Wheel Grainding </t>
        </r>
      </text>
    </comment>
    <comment ref="V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W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X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FILTER EXCHANGE 
03} CASTER WHEEL GRAINDING </t>
        </r>
      </text>
    </comment>
    <comment ref="Y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Z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AB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AD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AB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2227 KGS SEND TO HADPSAR</t>
        </r>
      </text>
    </comment>
    <comment ref="M1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40 PPI -50 NOS SEND HADPSAR</t>
        </r>
      </text>
    </comment>
    <comment ref="Z4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80 bag </t>
        </r>
      </text>
    </comment>
    <comment ref="AC4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AD4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AE48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J5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52.50X6.90 T-01
LOT NO-040425-85</t>
        </r>
      </text>
    </comment>
    <comment ref="K51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88.50x6.60 T-01
LOT NO -050425-1065</t>
        </r>
      </text>
    </comment>
    <comment ref="G71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U71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AB7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M3 MATERIAL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H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MOXER ROD &amp; PLATE CHANGE
</t>
        </r>
      </text>
    </comment>
    <comment ref="I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NUTBOLT BREACK 
PANHALA REPAIR
CASTER WHEEL GRINDING</t>
        </r>
      </text>
    </comment>
    <comment ref="J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K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</t>
        </r>
      </text>
    </comment>
    <comment ref="L6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FILTER CHANGE
CASTER BELT CHANGE
</t>
        </r>
      </text>
    </comment>
    <comment ref="M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01 BOLT CHANGE
</t>
        </r>
      </text>
    </comment>
    <comment ref="O6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P6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Q6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NUT BOLT BREACK
</t>
        </r>
      </text>
    </comment>
    <comment ref="R6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FURNACE LEVAL DOWN</t>
        </r>
      </text>
    </comment>
    <comment ref="S6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1 BOLT CHANGE
CASTER WHEEL GRINDING
CASTER WHEEL CHANGE
&amp; GRINDING
FILTER CHANGE
</t>
        </r>
      </text>
    </comment>
    <comment ref="T6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Hot Roll 2 &amp; 3 Bearing Exchange 
02}Caster Belt Exchange 
 </t>
        </r>
      </text>
    </comment>
    <comment ref="U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Police Pepar Cleaning 
02} Nozzale Cleaning </t>
        </r>
      </text>
    </comment>
    <comment ref="W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X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</t>
        </r>
      </text>
    </comment>
    <comment ref="Y6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WHELL GRINDING 
CASTER BELT CHANGE
FILTER CHANGE
</t>
        </r>
      </text>
    </comment>
    <comment ref="AA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</t>
        </r>
      </text>
    </comment>
    <comment ref="AB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POLISH
PANAHLA REPAIR
CASTER WHEEL GRINDING</t>
        </r>
      </text>
    </comment>
    <comment ref="AD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BELT CHANGE
</t>
        </r>
      </text>
    </comment>
    <comment ref="AE6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03 NUT BOLT CHANGE
</t>
        </r>
      </text>
    </comment>
    <comment ref="AF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01 BOLT CHANGE
</t>
        </r>
      </text>
    </comment>
    <comment ref="AH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REPPAIR
CASTER BELT CHANGE
</t>
        </r>
      </text>
    </comment>
    <comment ref="AE19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NOS SEND TO HADPSAR</t>
        </r>
      </text>
    </comment>
    <comment ref="U21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480 recived</t>
        </r>
      </text>
    </comment>
    <comment ref="B4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C4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L51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52.50X5.10 T-01
LOT NO-060525-021</t>
        </r>
      </text>
    </comment>
    <comment ref="T5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52.70x4.80 Mm {T}
LOT NO. 140525-185</t>
        </r>
      </text>
    </comment>
    <comment ref="AE51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26.70X3.50 -01
LOT NO-250525-1116
44.70X6.80 T-01
LOT NO-260525-389</t>
        </r>
      </text>
    </comment>
    <comment ref="H71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AD7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BELT CHANGE</t>
        </r>
      </text>
    </comment>
    <comment ref="E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02] Caster Wheel Grainding 
03} Caster Belt Exchange 
03} </t>
        </r>
      </text>
    </comment>
    <comment ref="F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PANHALA REPAIR
WHEEL NOZEL CLEANING
</t>
        </r>
      </text>
    </comment>
    <comment ref="G6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MAIN SHAFT BEARING CHANGE
FILTER CHANGE
CASTER BELT CHANGE
CRACK ISSUE</t>
        </r>
      </text>
    </comment>
    <comment ref="H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TENSION ROLL NO 04 BOTH BEARING CHANGE
CASTER BELT CHANGE
CASTER WHEEL GRINDING</t>
        </r>
      </text>
    </comment>
    <comment ref="J6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LOUNDER PIPE CHANGE
</t>
        </r>
      </text>
    </comment>
    <comment ref="K6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L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WHEEL GRINDING
CASTER WHEEL BOLT CHANGE
</t>
        </r>
      </text>
    </comment>
    <comment ref="M6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WHEEL02 BOLT CHANGE
</t>
        </r>
      </text>
    </comment>
    <comment ref="O6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R6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S6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WHEL NUT BOLT CHANGE
CASTER BELT CHANGE
</t>
        </r>
      </text>
    </comment>
    <comment ref="T6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POLISH
</t>
        </r>
      </text>
    </comment>
    <comment ref="U6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CASTER WHEEL POLISH
</t>
        </r>
      </text>
    </comment>
    <comment ref="Z6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LOUNDER PIPE CHANGE
</t>
        </r>
      </text>
    </comment>
    <comment ref="AA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COLD ROLL GEAR BOX MOTER CHANGE
</t>
        </r>
      </text>
    </comment>
    <comment ref="AB6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CASTER BELT CHANGE
FURNACE HITTING ISSUE</t>
        </r>
      </text>
    </comment>
    <comment ref="AC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J51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63.20X7.80 T-01
LOT NO-040625-55
BF FURANCE 
602 KGS</t>
        </r>
      </text>
    </comment>
    <comment ref="K51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34.70X6.10 T-01
LOT NO-070625-117
WT-635 KGS
DF-169</t>
        </r>
      </text>
    </comment>
    <comment ref="W51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52.50X7.00 T-01
LOT NO-190625-350
44.70X5.50 T-01
LOT NO-170625-303</t>
        </r>
      </text>
    </comment>
    <comment ref="W5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52.50X7.40 T-02
LOT NO-190625-339</t>
        </r>
      </text>
    </comment>
    <comment ref="C71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I71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AD71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</commentList>
</comments>
</file>

<file path=xl/sharedStrings.xml><?xml version="1.0" encoding="utf-8"?>
<sst xmlns="http://schemas.openxmlformats.org/spreadsheetml/2006/main" count="200" uniqueCount="75">
  <si>
    <t>Date</t>
  </si>
  <si>
    <t>Casting I</t>
  </si>
  <si>
    <t>Strat Time</t>
  </si>
  <si>
    <t>Stop Time</t>
  </si>
  <si>
    <t>Down Time</t>
  </si>
  <si>
    <t>SLUG TESTING</t>
  </si>
  <si>
    <t>Strip Scrap</t>
  </si>
  <si>
    <t>In percentage</t>
  </si>
  <si>
    <t>Colis of Rolling</t>
  </si>
  <si>
    <t>Casting Per/ Hr</t>
  </si>
  <si>
    <t>BELT/HRS</t>
  </si>
  <si>
    <t>KEROSENE  LTR</t>
  </si>
  <si>
    <t>CASTER WHEEL NUT BROKEN</t>
  </si>
  <si>
    <t>Metal drained</t>
  </si>
  <si>
    <t>Titanium Born</t>
  </si>
  <si>
    <t>TIB COIL SPEED</t>
  </si>
  <si>
    <t>Ceramic Foum Filter 40</t>
  </si>
  <si>
    <t>Ceramic Foum Filter 30</t>
  </si>
  <si>
    <t>Ceramic Foum Filter 50</t>
  </si>
  <si>
    <t>Caster Belt</t>
  </si>
  <si>
    <t xml:space="preserve"> Ingot Stock</t>
  </si>
  <si>
    <t>Ingot Used</t>
  </si>
  <si>
    <t>Scrap Used</t>
  </si>
  <si>
    <t>Total Melting</t>
  </si>
  <si>
    <t>Ingot in % of Casting</t>
  </si>
  <si>
    <t>Furnace Oil</t>
  </si>
  <si>
    <t>Avg/Ton</t>
  </si>
  <si>
    <t>Furnace A  Air Temp</t>
  </si>
  <si>
    <t>Furnace B  Air Temp</t>
  </si>
  <si>
    <t>Furnace B Air Pressure</t>
  </si>
  <si>
    <t>COLD ROLL KEROSENE</t>
  </si>
  <si>
    <t>Punching</t>
  </si>
  <si>
    <t>Coils for Punching</t>
  </si>
  <si>
    <t>Punching Rejection</t>
  </si>
  <si>
    <t xml:space="preserve">In Percentage </t>
  </si>
  <si>
    <t>Annealing AF&amp; BF</t>
  </si>
  <si>
    <t xml:space="preserve"> Annealing CF</t>
  </si>
  <si>
    <t>Annealing DF</t>
  </si>
  <si>
    <t>Total Annealing</t>
  </si>
  <si>
    <t>Cages for Annealing</t>
  </si>
  <si>
    <t>(Black) Rejection</t>
  </si>
  <si>
    <t>(blisters) Rejection</t>
  </si>
  <si>
    <t>(crack) Rejection</t>
  </si>
  <si>
    <t>(marking ) Rejection</t>
  </si>
  <si>
    <t xml:space="preserve">Vibro </t>
  </si>
  <si>
    <t>Vibro Rejection</t>
  </si>
  <si>
    <t>CAGES FOR VIBRO</t>
  </si>
  <si>
    <t>COLD</t>
  </si>
  <si>
    <t xml:space="preserve">MEDIUM </t>
  </si>
  <si>
    <t>HOT</t>
  </si>
  <si>
    <t>TOTAL CAGES</t>
  </si>
  <si>
    <t>SLUG FOR SORTING</t>
  </si>
  <si>
    <t xml:space="preserve">Sorting </t>
  </si>
  <si>
    <t>Sorting Rejection</t>
  </si>
  <si>
    <t>In Percentage</t>
  </si>
  <si>
    <t>Dispatch</t>
  </si>
  <si>
    <t>Filteration</t>
  </si>
  <si>
    <t>Course Filter</t>
  </si>
  <si>
    <t>Fine Filter</t>
  </si>
  <si>
    <t>Solar Generation (NEW) 214</t>
  </si>
  <si>
    <t>Water Hardness (CASTER)</t>
  </si>
  <si>
    <t>Water TDS</t>
  </si>
  <si>
    <t>Water Consumption</t>
  </si>
  <si>
    <t>water Hardness input</t>
  </si>
  <si>
    <t xml:space="preserve">                  </t>
  </si>
  <si>
    <t>07:30 AM</t>
  </si>
  <si>
    <t>9:25:00 AM</t>
  </si>
  <si>
    <t>36.05/18.40</t>
  </si>
  <si>
    <t>-</t>
  </si>
  <si>
    <t>11.05 AM</t>
  </si>
  <si>
    <t>01.25 AM</t>
  </si>
  <si>
    <t>Start Time</t>
  </si>
  <si>
    <t>Water Hardness input</t>
  </si>
  <si>
    <t>Sorting In Percentage</t>
  </si>
  <si>
    <t>Punching Rejection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</si>
</sst>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3" fillId="2" borderId="2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18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0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8" fontId="0" fillId="0" borderId="4" xfId="0" applyNumberForma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topLeftCell="A34" workbookViewId="0">
      <pane xSplit="1" topLeftCell="B1" activePane="topRight" state="frozen"/>
      <selection pane="topRight" activeCell="M53" sqref="M53"/>
    </sheetView>
  </sheetViews>
  <sheetFormatPr defaultRowHeight="14.4" x14ac:dyDescent="0.3"/>
  <cols>
    <col min="1" max="1" width="36.5546875" customWidth="1"/>
    <col min="2" max="29" width="11" style="9" customWidth="1"/>
    <col min="30" max="30" width="12.33203125" style="9" customWidth="1"/>
    <col min="31" max="33" width="11" style="9" customWidth="1"/>
    <col min="34" max="34" width="9.5546875" bestFit="1" customWidth="1"/>
    <col min="35" max="35" width="9.109375"/>
  </cols>
  <sheetData>
    <row r="1" spans="1:38" ht="21.75" customHeight="1" x14ac:dyDescent="0.35">
      <c r="A1" s="1" t="s">
        <v>0</v>
      </c>
      <c r="B1" s="2">
        <v>45748</v>
      </c>
      <c r="C1" s="2">
        <v>45749</v>
      </c>
      <c r="D1" s="2">
        <v>45750</v>
      </c>
      <c r="E1" s="2">
        <v>45751</v>
      </c>
      <c r="F1" s="2">
        <v>45752</v>
      </c>
      <c r="G1" s="2">
        <v>45753</v>
      </c>
      <c r="H1" s="2">
        <v>45754</v>
      </c>
      <c r="I1" s="2">
        <v>45755</v>
      </c>
      <c r="J1" s="2">
        <v>45756</v>
      </c>
      <c r="K1" s="2">
        <v>45757</v>
      </c>
      <c r="L1" s="2">
        <v>45758</v>
      </c>
      <c r="M1" s="2">
        <v>45759</v>
      </c>
      <c r="N1" s="2">
        <v>45760</v>
      </c>
      <c r="O1" s="2">
        <v>45761</v>
      </c>
      <c r="P1" s="2">
        <v>45762</v>
      </c>
      <c r="Q1" s="2">
        <v>45763</v>
      </c>
      <c r="R1" s="2">
        <v>45764</v>
      </c>
      <c r="S1" s="2">
        <v>45765</v>
      </c>
      <c r="T1" s="2">
        <v>45766</v>
      </c>
      <c r="U1" s="2">
        <v>45767</v>
      </c>
      <c r="V1" s="2">
        <v>45768</v>
      </c>
      <c r="W1" s="2">
        <v>45769</v>
      </c>
      <c r="X1" s="2">
        <v>45770</v>
      </c>
      <c r="Y1" s="2">
        <v>45771</v>
      </c>
      <c r="Z1" s="2">
        <v>45772</v>
      </c>
      <c r="AA1" s="2">
        <v>45773</v>
      </c>
      <c r="AB1" s="2">
        <v>45774</v>
      </c>
      <c r="AC1" s="2">
        <v>45775</v>
      </c>
      <c r="AD1" s="2">
        <v>45776</v>
      </c>
      <c r="AE1" s="50">
        <v>45777</v>
      </c>
      <c r="AF1" s="85"/>
      <c r="AG1" s="85"/>
      <c r="AH1" s="85"/>
      <c r="AI1" s="85"/>
      <c r="AJ1" s="80"/>
      <c r="AK1" s="81"/>
      <c r="AL1" s="72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51"/>
      <c r="AF2" s="84"/>
      <c r="AG2" s="84"/>
      <c r="AH2" s="84"/>
      <c r="AI2" s="84"/>
      <c r="AJ2" s="81"/>
      <c r="AK2" s="81"/>
    </row>
    <row r="3" spans="1:38" ht="15.6" x14ac:dyDescent="0.3">
      <c r="A3" s="97" t="s">
        <v>1</v>
      </c>
      <c r="B3" s="8">
        <v>83300</v>
      </c>
      <c r="C3" s="8">
        <v>82248</v>
      </c>
      <c r="D3" s="8">
        <v>81100</v>
      </c>
      <c r="E3" s="8">
        <v>87500</v>
      </c>
      <c r="F3" s="8">
        <v>78593</v>
      </c>
      <c r="G3" s="8">
        <v>0</v>
      </c>
      <c r="H3" s="8">
        <v>81100</v>
      </c>
      <c r="I3" s="8">
        <v>85400</v>
      </c>
      <c r="J3" s="8">
        <v>72387</v>
      </c>
      <c r="K3" s="8">
        <v>71500</v>
      </c>
      <c r="L3" s="8">
        <v>88000</v>
      </c>
      <c r="M3" s="8">
        <v>91305</v>
      </c>
      <c r="N3" s="8">
        <v>0</v>
      </c>
      <c r="O3" s="8">
        <v>81700</v>
      </c>
      <c r="P3" s="8">
        <v>84100</v>
      </c>
      <c r="Q3" s="8">
        <v>84919</v>
      </c>
      <c r="R3" s="8">
        <v>78574</v>
      </c>
      <c r="S3" s="8">
        <v>82600</v>
      </c>
      <c r="T3" s="8">
        <v>71363</v>
      </c>
      <c r="U3" s="8">
        <v>0</v>
      </c>
      <c r="V3" s="8">
        <v>79600</v>
      </c>
      <c r="W3" s="8">
        <v>84837</v>
      </c>
      <c r="X3" s="8">
        <v>81600</v>
      </c>
      <c r="Y3" s="8">
        <v>83200</v>
      </c>
      <c r="Z3" s="8">
        <v>81200</v>
      </c>
      <c r="AA3" s="8">
        <v>84395</v>
      </c>
      <c r="AB3" s="8">
        <v>37200</v>
      </c>
      <c r="AC3" s="8">
        <v>85800</v>
      </c>
      <c r="AD3" s="8">
        <v>78100</v>
      </c>
      <c r="AE3" s="51">
        <v>83289</v>
      </c>
      <c r="AF3" s="84"/>
      <c r="AG3" s="84"/>
      <c r="AH3" s="84"/>
      <c r="AI3" s="84"/>
      <c r="AJ3" s="81"/>
      <c r="AK3" s="81"/>
    </row>
    <row r="4" spans="1:38" ht="15.6" x14ac:dyDescent="0.3">
      <c r="A4" s="23" t="s">
        <v>71</v>
      </c>
      <c r="B4" s="8"/>
      <c r="C4" s="8"/>
      <c r="D4" s="8"/>
      <c r="E4" s="8"/>
      <c r="F4" s="8"/>
      <c r="G4" s="8">
        <v>0</v>
      </c>
      <c r="H4" s="46">
        <v>0.41666666666666669</v>
      </c>
      <c r="I4" s="46"/>
      <c r="J4" s="46"/>
      <c r="K4" s="46"/>
      <c r="L4" s="46"/>
      <c r="M4" s="46"/>
      <c r="N4" s="41">
        <v>0</v>
      </c>
      <c r="O4" s="46">
        <v>0.39930555555555558</v>
      </c>
      <c r="P4" s="46"/>
      <c r="Q4" s="46"/>
      <c r="R4" s="46"/>
      <c r="S4" s="46"/>
      <c r="T4" s="46"/>
      <c r="U4" s="8">
        <v>0</v>
      </c>
      <c r="V4" s="46">
        <v>10.15</v>
      </c>
      <c r="W4" s="46"/>
      <c r="X4" s="46"/>
      <c r="Y4" s="8"/>
      <c r="Z4" s="8"/>
      <c r="AA4" s="8"/>
      <c r="AB4" s="48" t="s">
        <v>66</v>
      </c>
      <c r="AC4" s="8"/>
      <c r="AD4" s="8"/>
      <c r="AE4" s="51"/>
      <c r="AF4" s="84"/>
      <c r="AG4" s="84"/>
      <c r="AH4" s="84"/>
      <c r="AI4" s="84"/>
      <c r="AJ4" s="81"/>
      <c r="AK4" s="81"/>
    </row>
    <row r="5" spans="1:38" ht="15.6" x14ac:dyDescent="0.3">
      <c r="A5" s="23" t="s">
        <v>3</v>
      </c>
      <c r="B5" s="8"/>
      <c r="C5" s="8"/>
      <c r="D5" s="8"/>
      <c r="E5" s="8"/>
      <c r="F5" s="46">
        <v>0.3298611111111111</v>
      </c>
      <c r="G5" s="8">
        <v>0</v>
      </c>
      <c r="H5" s="8"/>
      <c r="I5" s="8"/>
      <c r="J5" s="8"/>
      <c r="K5" s="8"/>
      <c r="L5" s="8"/>
      <c r="M5" s="46">
        <v>0.3576388888888889</v>
      </c>
      <c r="N5" s="8">
        <v>0</v>
      </c>
      <c r="O5" s="8"/>
      <c r="P5" s="8"/>
      <c r="Q5" s="8"/>
      <c r="R5" s="8"/>
      <c r="S5" s="8"/>
      <c r="T5" s="8"/>
      <c r="U5" s="8">
        <v>0</v>
      </c>
      <c r="V5" s="8"/>
      <c r="W5" s="8"/>
      <c r="X5" s="8"/>
      <c r="Y5" s="8"/>
      <c r="Z5" s="8"/>
      <c r="AA5" s="47" t="s">
        <v>65</v>
      </c>
      <c r="AB5" s="8"/>
      <c r="AC5" s="8"/>
      <c r="AD5" s="8"/>
      <c r="AE5" s="79">
        <v>0.29166666666666669</v>
      </c>
      <c r="AF5" s="84"/>
      <c r="AG5" s="84"/>
      <c r="AH5" s="84"/>
      <c r="AI5" s="84"/>
      <c r="AJ5" s="81"/>
      <c r="AK5" s="81"/>
    </row>
    <row r="6" spans="1:38" ht="15.6" x14ac:dyDescent="0.3">
      <c r="A6" s="23" t="s">
        <v>4</v>
      </c>
      <c r="B6" s="8">
        <v>0</v>
      </c>
      <c r="C6" s="8">
        <v>60</v>
      </c>
      <c r="D6" s="8">
        <v>30</v>
      </c>
      <c r="E6" s="8">
        <v>0</v>
      </c>
      <c r="F6" s="8">
        <v>60</v>
      </c>
      <c r="G6" s="8">
        <v>0</v>
      </c>
      <c r="H6" s="8">
        <v>70</v>
      </c>
      <c r="I6" s="8">
        <v>45</v>
      </c>
      <c r="J6" s="8">
        <v>65</v>
      </c>
      <c r="K6" s="8">
        <v>285</v>
      </c>
      <c r="L6" s="8">
        <v>27</v>
      </c>
      <c r="M6" s="8">
        <v>0</v>
      </c>
      <c r="N6" s="8">
        <v>0</v>
      </c>
      <c r="O6" s="8">
        <v>115</v>
      </c>
      <c r="P6" s="8">
        <v>60</v>
      </c>
      <c r="Q6" s="8">
        <v>25</v>
      </c>
      <c r="R6" s="8">
        <v>100</v>
      </c>
      <c r="S6" s="8">
        <v>25</v>
      </c>
      <c r="T6" s="8">
        <v>120</v>
      </c>
      <c r="U6" s="8">
        <v>0</v>
      </c>
      <c r="V6" s="8">
        <v>135</v>
      </c>
      <c r="W6" s="8">
        <v>35</v>
      </c>
      <c r="X6" s="8">
        <v>90</v>
      </c>
      <c r="Y6" s="8">
        <v>35</v>
      </c>
      <c r="Z6" s="8">
        <v>50</v>
      </c>
      <c r="AA6" s="8">
        <v>0</v>
      </c>
      <c r="AB6" s="8">
        <v>85</v>
      </c>
      <c r="AC6" s="8">
        <v>0</v>
      </c>
      <c r="AD6" s="8">
        <v>55</v>
      </c>
      <c r="AE6" s="51"/>
      <c r="AF6" s="84"/>
      <c r="AG6" s="84"/>
      <c r="AH6" s="84"/>
      <c r="AI6" s="84"/>
      <c r="AJ6" s="81"/>
      <c r="AK6" s="81"/>
    </row>
    <row r="7" spans="1:38" ht="15.6" x14ac:dyDescent="0.3">
      <c r="A7" s="23" t="s">
        <v>5</v>
      </c>
      <c r="B7" s="8">
        <v>148</v>
      </c>
      <c r="C7" s="8">
        <v>344</v>
      </c>
      <c r="D7" s="8">
        <v>168</v>
      </c>
      <c r="E7" s="8">
        <v>313</v>
      </c>
      <c r="F7" s="8">
        <v>371</v>
      </c>
      <c r="G7" s="8">
        <v>0</v>
      </c>
      <c r="H7" s="8">
        <v>240</v>
      </c>
      <c r="I7" s="8">
        <v>253</v>
      </c>
      <c r="J7" s="8">
        <v>195</v>
      </c>
      <c r="K7" s="8">
        <v>188</v>
      </c>
      <c r="L7" s="8">
        <v>217</v>
      </c>
      <c r="M7" s="8">
        <v>215</v>
      </c>
      <c r="N7" s="8">
        <v>0</v>
      </c>
      <c r="O7" s="8">
        <v>229</v>
      </c>
      <c r="P7" s="8">
        <v>276</v>
      </c>
      <c r="Q7" s="8">
        <v>295</v>
      </c>
      <c r="R7" s="8">
        <v>183</v>
      </c>
      <c r="S7" s="8">
        <v>195</v>
      </c>
      <c r="T7" s="8">
        <v>190</v>
      </c>
      <c r="U7" s="8">
        <v>0</v>
      </c>
      <c r="V7" s="8">
        <v>177</v>
      </c>
      <c r="W7" s="8">
        <v>162</v>
      </c>
      <c r="X7" s="8">
        <v>161</v>
      </c>
      <c r="Y7" s="8">
        <v>167</v>
      </c>
      <c r="Z7" s="8">
        <v>172</v>
      </c>
      <c r="AA7" s="8">
        <v>181</v>
      </c>
      <c r="AB7" s="8">
        <v>100</v>
      </c>
      <c r="AC7" s="8">
        <v>236</v>
      </c>
      <c r="AD7" s="8">
        <v>199</v>
      </c>
      <c r="AE7" s="51">
        <v>183</v>
      </c>
      <c r="AF7" s="84"/>
      <c r="AG7" s="84"/>
      <c r="AH7" s="84"/>
      <c r="AI7" s="84"/>
      <c r="AJ7" s="84"/>
      <c r="AK7" s="81"/>
    </row>
    <row r="8" spans="1:38" ht="15.6" x14ac:dyDescent="0.3">
      <c r="A8" s="23" t="s">
        <v>6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1650</v>
      </c>
      <c r="I8" s="8">
        <v>0</v>
      </c>
      <c r="J8" s="8">
        <v>80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1583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0</v>
      </c>
      <c r="AE8" s="51">
        <v>0</v>
      </c>
      <c r="AF8" s="84"/>
      <c r="AG8" s="84"/>
      <c r="AH8" s="84"/>
      <c r="AI8" s="84"/>
      <c r="AJ8" s="81"/>
      <c r="AK8" s="81"/>
    </row>
    <row r="9" spans="1:38" ht="15.6" x14ac:dyDescent="0.3">
      <c r="A9" s="23" t="s">
        <v>7</v>
      </c>
      <c r="B9" s="11">
        <f t="shared" ref="B9:AE9" si="0">+B7/B3</f>
        <v>1.7767106842737094E-3</v>
      </c>
      <c r="C9" s="11">
        <f t="shared" si="0"/>
        <v>4.1824725221281979E-3</v>
      </c>
      <c r="D9" s="11">
        <f t="shared" si="0"/>
        <v>2.0715166461159062E-3</v>
      </c>
      <c r="E9" s="11">
        <f t="shared" si="0"/>
        <v>3.5771428571428573E-3</v>
      </c>
      <c r="F9" s="11">
        <f t="shared" si="0"/>
        <v>4.7205221839095087E-3</v>
      </c>
      <c r="G9" s="11">
        <v>0</v>
      </c>
      <c r="H9" s="11">
        <f t="shared" si="0"/>
        <v>2.9593094944512948E-3</v>
      </c>
      <c r="I9" s="11">
        <f t="shared" si="0"/>
        <v>2.9625292740046837E-3</v>
      </c>
      <c r="J9" s="11">
        <f t="shared" si="0"/>
        <v>2.6938538687885948E-3</v>
      </c>
      <c r="K9" s="11">
        <f t="shared" si="0"/>
        <v>2.6293706293706292E-3</v>
      </c>
      <c r="L9" s="11">
        <f t="shared" si="0"/>
        <v>2.4659090909090911E-3</v>
      </c>
      <c r="M9" s="11">
        <f t="shared" si="0"/>
        <v>2.3547450851541538E-3</v>
      </c>
      <c r="N9" s="11">
        <v>0</v>
      </c>
      <c r="O9" s="11">
        <f t="shared" si="0"/>
        <v>2.8029375764993879E-3</v>
      </c>
      <c r="P9" s="11">
        <f t="shared" si="0"/>
        <v>3.2818073721759809E-3</v>
      </c>
      <c r="Q9" s="11">
        <f t="shared" si="0"/>
        <v>3.4738986563666555E-3</v>
      </c>
      <c r="R9" s="11">
        <f t="shared" si="0"/>
        <v>2.3290146867920684E-3</v>
      </c>
      <c r="S9" s="11">
        <f t="shared" si="0"/>
        <v>2.3607748184019369E-3</v>
      </c>
      <c r="T9" s="11">
        <f t="shared" si="0"/>
        <v>2.6624441237055618E-3</v>
      </c>
      <c r="U9" s="11">
        <v>0</v>
      </c>
      <c r="V9" s="11">
        <f t="shared" si="0"/>
        <v>2.2236180904522613E-3</v>
      </c>
      <c r="W9" s="11">
        <f t="shared" si="0"/>
        <v>1.909544184730719E-3</v>
      </c>
      <c r="X9" s="11">
        <f t="shared" si="0"/>
        <v>1.9730392156862746E-3</v>
      </c>
      <c r="Y9" s="11">
        <f t="shared" si="0"/>
        <v>2.0072115384615384E-3</v>
      </c>
      <c r="Z9" s="11">
        <f t="shared" si="0"/>
        <v>2.1182266009852216E-3</v>
      </c>
      <c r="AA9" s="11">
        <f t="shared" si="0"/>
        <v>2.1446768173469994E-3</v>
      </c>
      <c r="AB9" s="11">
        <f t="shared" si="0"/>
        <v>2.6881720430107529E-3</v>
      </c>
      <c r="AC9" s="11">
        <f t="shared" si="0"/>
        <v>2.7505827505827506E-3</v>
      </c>
      <c r="AD9" s="11">
        <f t="shared" si="0"/>
        <v>2.5480153649167733E-3</v>
      </c>
      <c r="AE9" s="52">
        <f t="shared" si="0"/>
        <v>2.197168893851529E-3</v>
      </c>
      <c r="AF9" s="86"/>
      <c r="AG9" s="86"/>
      <c r="AH9" s="86"/>
      <c r="AI9" s="86"/>
      <c r="AJ9" s="81"/>
      <c r="AK9" s="81"/>
    </row>
    <row r="10" spans="1:38" ht="15.6" x14ac:dyDescent="0.3">
      <c r="A10" s="23" t="s">
        <v>8</v>
      </c>
      <c r="B10" s="8">
        <v>1897</v>
      </c>
      <c r="C10" s="8">
        <v>0</v>
      </c>
      <c r="D10" s="8">
        <v>564</v>
      </c>
      <c r="E10" s="8">
        <v>0</v>
      </c>
      <c r="F10" s="8">
        <v>5344</v>
      </c>
      <c r="G10" s="8">
        <v>0</v>
      </c>
      <c r="H10" s="8">
        <v>824</v>
      </c>
      <c r="I10" s="8">
        <v>1870</v>
      </c>
      <c r="J10" s="8">
        <v>1601</v>
      </c>
      <c r="K10" s="8">
        <v>560</v>
      </c>
      <c r="L10" s="8">
        <v>1064</v>
      </c>
      <c r="M10" s="8">
        <v>805</v>
      </c>
      <c r="N10" s="8">
        <v>0</v>
      </c>
      <c r="O10" s="8">
        <v>733</v>
      </c>
      <c r="P10" s="8">
        <v>1289</v>
      </c>
      <c r="Q10" s="8">
        <v>1827</v>
      </c>
      <c r="R10" s="8">
        <v>0</v>
      </c>
      <c r="S10" s="8">
        <v>521</v>
      </c>
      <c r="T10" s="8">
        <v>6152</v>
      </c>
      <c r="U10" s="8">
        <v>0</v>
      </c>
      <c r="V10" s="8">
        <v>776</v>
      </c>
      <c r="W10" s="8">
        <v>917</v>
      </c>
      <c r="X10" s="8">
        <v>1191</v>
      </c>
      <c r="Y10" s="8">
        <v>1959</v>
      </c>
      <c r="Z10" s="8">
        <v>2872</v>
      </c>
      <c r="AA10" s="8">
        <v>0</v>
      </c>
      <c r="AB10" s="8">
        <v>705</v>
      </c>
      <c r="AC10" s="8">
        <v>0</v>
      </c>
      <c r="AD10" s="8">
        <v>4217</v>
      </c>
      <c r="AE10" s="51">
        <v>0</v>
      </c>
      <c r="AF10" s="84"/>
      <c r="AG10" s="84"/>
      <c r="AH10" s="84"/>
      <c r="AI10" s="84"/>
      <c r="AJ10" s="81"/>
      <c r="AK10" s="81"/>
    </row>
    <row r="11" spans="1:38" ht="15.6" x14ac:dyDescent="0.3">
      <c r="A11" s="23" t="s">
        <v>9</v>
      </c>
      <c r="B11" s="15">
        <f t="shared" ref="B11:AE11" si="1">+B3/(1440-B6)*60</f>
        <v>3470.8333333333335</v>
      </c>
      <c r="C11" s="15">
        <f t="shared" si="1"/>
        <v>3576</v>
      </c>
      <c r="D11" s="15">
        <f t="shared" si="1"/>
        <v>3451.0638297872342</v>
      </c>
      <c r="E11" s="15">
        <f t="shared" si="1"/>
        <v>3645.833333333333</v>
      </c>
      <c r="F11" s="15">
        <f t="shared" si="1"/>
        <v>3417.0869565217395</v>
      </c>
      <c r="G11" s="15">
        <f t="shared" si="1"/>
        <v>0</v>
      </c>
      <c r="H11" s="15">
        <f t="shared" si="1"/>
        <v>3551.8248175182484</v>
      </c>
      <c r="I11" s="15">
        <f t="shared" si="1"/>
        <v>3673.1182795698924</v>
      </c>
      <c r="J11" s="15">
        <f t="shared" si="1"/>
        <v>3158.7054545454548</v>
      </c>
      <c r="K11" s="15">
        <f t="shared" si="1"/>
        <v>3714.2857142857142</v>
      </c>
      <c r="L11" s="15">
        <f t="shared" si="1"/>
        <v>3736.7303609341825</v>
      </c>
      <c r="M11" s="15">
        <f t="shared" si="1"/>
        <v>3804.375</v>
      </c>
      <c r="N11" s="15">
        <v>0</v>
      </c>
      <c r="O11" s="15">
        <f t="shared" si="1"/>
        <v>3699.6226415094338</v>
      </c>
      <c r="P11" s="15">
        <f t="shared" si="1"/>
        <v>3656.521739130435</v>
      </c>
      <c r="Q11" s="15">
        <f t="shared" si="1"/>
        <v>3600.805653710247</v>
      </c>
      <c r="R11" s="15">
        <f t="shared" si="1"/>
        <v>3518.2388059701489</v>
      </c>
      <c r="S11" s="15">
        <f t="shared" si="1"/>
        <v>3502.4734982332157</v>
      </c>
      <c r="T11" s="15">
        <f t="shared" si="1"/>
        <v>3243.772727272727</v>
      </c>
      <c r="U11" s="15">
        <v>0</v>
      </c>
      <c r="V11" s="15">
        <f t="shared" si="1"/>
        <v>3659.7701149425288</v>
      </c>
      <c r="W11" s="15">
        <f t="shared" si="1"/>
        <v>3622.9323843416369</v>
      </c>
      <c r="X11" s="15">
        <f t="shared" si="1"/>
        <v>3626.6666666666665</v>
      </c>
      <c r="Y11" s="15">
        <f t="shared" si="1"/>
        <v>3553.0249110320287</v>
      </c>
      <c r="Z11" s="15">
        <f t="shared" si="1"/>
        <v>3505.0359712230215</v>
      </c>
      <c r="AA11" s="15">
        <f t="shared" si="1"/>
        <v>3516.458333333333</v>
      </c>
      <c r="AB11" s="15">
        <f t="shared" si="1"/>
        <v>1647.2324723247234</v>
      </c>
      <c r="AC11" s="15">
        <f t="shared" si="1"/>
        <v>3575</v>
      </c>
      <c r="AD11" s="15">
        <f t="shared" si="1"/>
        <v>3383.3935018050543</v>
      </c>
      <c r="AE11" s="53">
        <f t="shared" si="1"/>
        <v>3470.375</v>
      </c>
      <c r="AF11" s="87"/>
      <c r="AG11" s="87"/>
      <c r="AH11" s="87"/>
      <c r="AI11" s="87"/>
      <c r="AJ11" s="81"/>
      <c r="AK11" s="81"/>
    </row>
    <row r="12" spans="1:38" x14ac:dyDescent="0.3">
      <c r="A12" s="73" t="s">
        <v>10</v>
      </c>
      <c r="B12" s="18">
        <v>0</v>
      </c>
      <c r="C12" s="18">
        <v>35.450000000000003</v>
      </c>
      <c r="D12" s="18">
        <v>29.25</v>
      </c>
      <c r="E12" s="18">
        <v>0</v>
      </c>
      <c r="F12" s="18">
        <v>32</v>
      </c>
      <c r="G12" s="18">
        <v>0</v>
      </c>
      <c r="H12" s="18">
        <v>21</v>
      </c>
      <c r="I12" s="18">
        <v>0</v>
      </c>
      <c r="J12" s="18">
        <v>45</v>
      </c>
      <c r="K12" s="18">
        <v>0</v>
      </c>
      <c r="L12" s="18">
        <v>42</v>
      </c>
      <c r="M12" s="18">
        <v>0</v>
      </c>
      <c r="N12" s="18">
        <v>0</v>
      </c>
      <c r="O12" s="18">
        <v>44.45</v>
      </c>
      <c r="P12" s="18">
        <v>29.4</v>
      </c>
      <c r="Q12" s="18">
        <v>0</v>
      </c>
      <c r="R12" s="18">
        <v>39</v>
      </c>
      <c r="S12" s="18">
        <v>40.1</v>
      </c>
      <c r="T12" s="18">
        <v>0</v>
      </c>
      <c r="U12" s="18">
        <v>0</v>
      </c>
      <c r="V12" s="18">
        <v>25</v>
      </c>
      <c r="W12" s="18">
        <v>22</v>
      </c>
      <c r="X12" s="18">
        <v>0</v>
      </c>
      <c r="Y12" s="18">
        <v>25</v>
      </c>
      <c r="Z12" s="18">
        <v>39</v>
      </c>
      <c r="AA12" s="18">
        <v>0</v>
      </c>
      <c r="AB12" s="18">
        <v>26.3</v>
      </c>
      <c r="AC12" s="18">
        <v>0</v>
      </c>
      <c r="AD12" s="18">
        <v>51.25</v>
      </c>
      <c r="AE12" s="54">
        <v>0</v>
      </c>
      <c r="AF12" s="88"/>
      <c r="AG12" s="88"/>
      <c r="AH12" s="88"/>
      <c r="AI12" s="88"/>
      <c r="AJ12" s="89"/>
      <c r="AK12" s="81"/>
      <c r="AL12" s="21"/>
    </row>
    <row r="13" spans="1:38" ht="15.6" x14ac:dyDescent="0.3">
      <c r="A13" s="23" t="s">
        <v>11</v>
      </c>
      <c r="B13" s="8">
        <v>50</v>
      </c>
      <c r="C13" s="8">
        <v>50</v>
      </c>
      <c r="D13" s="8">
        <v>40</v>
      </c>
      <c r="E13" s="8">
        <v>40</v>
      </c>
      <c r="F13" s="8">
        <v>45</v>
      </c>
      <c r="G13" s="8">
        <v>0</v>
      </c>
      <c r="H13" s="8">
        <v>45</v>
      </c>
      <c r="I13" s="8">
        <v>45</v>
      </c>
      <c r="J13" s="8">
        <v>30</v>
      </c>
      <c r="K13" s="8">
        <v>25</v>
      </c>
      <c r="L13" s="8">
        <v>40</v>
      </c>
      <c r="M13" s="8">
        <v>35</v>
      </c>
      <c r="N13" s="8">
        <v>0</v>
      </c>
      <c r="O13" s="8">
        <v>45</v>
      </c>
      <c r="P13" s="8">
        <v>30</v>
      </c>
      <c r="Q13" s="8">
        <v>45</v>
      </c>
      <c r="R13" s="8">
        <v>40</v>
      </c>
      <c r="S13" s="8">
        <v>40</v>
      </c>
      <c r="T13" s="8">
        <v>40</v>
      </c>
      <c r="U13" s="8">
        <v>0</v>
      </c>
      <c r="V13" s="8">
        <v>45</v>
      </c>
      <c r="W13" s="8">
        <v>40</v>
      </c>
      <c r="X13" s="8">
        <v>40</v>
      </c>
      <c r="Y13" s="8">
        <v>35</v>
      </c>
      <c r="Z13" s="8">
        <v>30</v>
      </c>
      <c r="AA13" s="8">
        <v>45</v>
      </c>
      <c r="AB13" s="8">
        <v>20</v>
      </c>
      <c r="AC13" s="8">
        <v>55</v>
      </c>
      <c r="AD13" s="8">
        <v>55</v>
      </c>
      <c r="AE13" s="51">
        <v>50</v>
      </c>
      <c r="AF13" s="84"/>
      <c r="AG13" s="84"/>
      <c r="AH13" s="84"/>
      <c r="AI13" s="84"/>
      <c r="AJ13" s="90"/>
      <c r="AK13" s="81"/>
    </row>
    <row r="14" spans="1:38" ht="15.6" x14ac:dyDescent="0.3">
      <c r="A14" s="23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51">
        <v>0</v>
      </c>
      <c r="AF14" s="84"/>
      <c r="AG14" s="84"/>
      <c r="AH14" s="84"/>
      <c r="AI14" s="84"/>
      <c r="AJ14" s="90"/>
      <c r="AK14" s="81"/>
    </row>
    <row r="15" spans="1:38" ht="15.6" x14ac:dyDescent="0.3">
      <c r="A15" s="23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51"/>
      <c r="AF15" s="84"/>
      <c r="AG15" s="84"/>
      <c r="AH15" s="84"/>
      <c r="AI15" s="84"/>
      <c r="AJ15" s="90"/>
      <c r="AK15" s="81"/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51"/>
      <c r="AF16" s="84"/>
      <c r="AG16" s="84"/>
      <c r="AH16" s="84"/>
      <c r="AI16" s="84"/>
      <c r="AJ16" s="90"/>
      <c r="AK16" s="81"/>
    </row>
    <row r="17" spans="1:37" ht="15.6" x14ac:dyDescent="0.3">
      <c r="A17" s="23" t="s">
        <v>14</v>
      </c>
      <c r="B17" s="8">
        <v>12817</v>
      </c>
      <c r="C17" s="8">
        <v>12817</v>
      </c>
      <c r="D17" s="8">
        <v>12817</v>
      </c>
      <c r="E17" s="8">
        <v>11171</v>
      </c>
      <c r="F17" s="8">
        <v>11171</v>
      </c>
      <c r="G17" s="8">
        <v>11171</v>
      </c>
      <c r="H17" s="8">
        <v>10804</v>
      </c>
      <c r="I17" s="8">
        <v>10804</v>
      </c>
      <c r="J17" s="8">
        <v>10431</v>
      </c>
      <c r="K17" s="8">
        <v>10431</v>
      </c>
      <c r="L17" s="8">
        <v>10250</v>
      </c>
      <c r="M17" s="8">
        <v>10250</v>
      </c>
      <c r="N17" s="8">
        <v>10250</v>
      </c>
      <c r="O17" s="8">
        <v>10250</v>
      </c>
      <c r="P17" s="8">
        <v>9688</v>
      </c>
      <c r="Q17" s="8">
        <v>9138</v>
      </c>
      <c r="R17" s="8">
        <v>9138</v>
      </c>
      <c r="S17" s="8">
        <v>9138</v>
      </c>
      <c r="T17" s="8">
        <v>9138</v>
      </c>
      <c r="U17" s="8">
        <v>9138</v>
      </c>
      <c r="V17" s="8">
        <v>8579</v>
      </c>
      <c r="W17" s="8">
        <v>8579</v>
      </c>
      <c r="X17" s="8">
        <v>8579</v>
      </c>
      <c r="Y17" s="8">
        <v>7475</v>
      </c>
      <c r="Z17" s="8">
        <v>7475</v>
      </c>
      <c r="AA17" s="8">
        <v>7475</v>
      </c>
      <c r="AB17" s="8">
        <v>5248</v>
      </c>
      <c r="AC17" s="8">
        <v>5015</v>
      </c>
      <c r="AD17" s="8">
        <v>22407</v>
      </c>
      <c r="AE17" s="51">
        <v>22407</v>
      </c>
      <c r="AF17" s="84"/>
      <c r="AG17" s="84"/>
      <c r="AH17" s="84"/>
      <c r="AI17" s="84"/>
      <c r="AJ17" s="90"/>
      <c r="AK17" s="81"/>
    </row>
    <row r="18" spans="1:37" ht="15.6" x14ac:dyDescent="0.3">
      <c r="A18" s="23" t="s">
        <v>15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51">
        <v>560</v>
      </c>
      <c r="AF18" s="84"/>
      <c r="AG18" s="84"/>
      <c r="AH18" s="84"/>
      <c r="AI18" s="84"/>
      <c r="AJ18" s="90"/>
      <c r="AK18" s="81"/>
    </row>
    <row r="19" spans="1:37" ht="15.6" x14ac:dyDescent="0.3">
      <c r="A19" s="23" t="s">
        <v>16</v>
      </c>
      <c r="B19" s="8">
        <v>256</v>
      </c>
      <c r="C19" s="8">
        <v>256</v>
      </c>
      <c r="D19" s="8">
        <v>256</v>
      </c>
      <c r="E19" s="8">
        <v>256</v>
      </c>
      <c r="F19" s="8">
        <v>256</v>
      </c>
      <c r="G19" s="8">
        <v>256</v>
      </c>
      <c r="H19" s="8">
        <v>255</v>
      </c>
      <c r="I19" s="8">
        <v>254</v>
      </c>
      <c r="J19" s="8">
        <v>252</v>
      </c>
      <c r="K19" s="8">
        <v>251</v>
      </c>
      <c r="L19" s="8">
        <v>251</v>
      </c>
      <c r="M19" s="8">
        <v>251</v>
      </c>
      <c r="N19" s="8">
        <v>201</v>
      </c>
      <c r="O19" s="8">
        <v>200</v>
      </c>
      <c r="P19" s="8">
        <v>199</v>
      </c>
      <c r="Q19" s="8">
        <v>198</v>
      </c>
      <c r="R19" s="8">
        <v>197</v>
      </c>
      <c r="S19" s="8">
        <v>197</v>
      </c>
      <c r="T19" s="8">
        <v>197</v>
      </c>
      <c r="U19" s="8">
        <v>196</v>
      </c>
      <c r="V19" s="8">
        <v>195</v>
      </c>
      <c r="W19" s="8">
        <v>194</v>
      </c>
      <c r="X19" s="8">
        <v>193</v>
      </c>
      <c r="Y19" s="8">
        <v>192</v>
      </c>
      <c r="Z19" s="8">
        <v>191</v>
      </c>
      <c r="AA19" s="8">
        <v>191</v>
      </c>
      <c r="AB19" s="8">
        <v>190</v>
      </c>
      <c r="AC19" s="8">
        <v>190</v>
      </c>
      <c r="AD19" s="8">
        <v>190</v>
      </c>
      <c r="AE19" s="51">
        <v>189</v>
      </c>
      <c r="AF19" s="84"/>
      <c r="AG19" s="84"/>
      <c r="AH19" s="84"/>
      <c r="AI19" s="84"/>
      <c r="AJ19" s="90"/>
      <c r="AK19" s="81"/>
    </row>
    <row r="20" spans="1:37" ht="15.6" x14ac:dyDescent="0.3">
      <c r="A20" s="23" t="s">
        <v>17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51">
        <v>2</v>
      </c>
      <c r="AF20" s="84"/>
      <c r="AG20" s="84"/>
      <c r="AH20" s="84"/>
      <c r="AI20" s="84"/>
      <c r="AJ20" s="90"/>
      <c r="AK20" s="81"/>
    </row>
    <row r="21" spans="1:37" ht="15.6" x14ac:dyDescent="0.3">
      <c r="A21" s="23" t="s">
        <v>18</v>
      </c>
      <c r="B21" s="8">
        <v>63</v>
      </c>
      <c r="C21" s="8">
        <v>63</v>
      </c>
      <c r="D21" s="8">
        <v>62</v>
      </c>
      <c r="E21" s="8">
        <v>60</v>
      </c>
      <c r="F21" s="8">
        <v>60</v>
      </c>
      <c r="G21" s="8">
        <v>58</v>
      </c>
      <c r="H21" s="8">
        <v>57</v>
      </c>
      <c r="I21" s="8">
        <v>57</v>
      </c>
      <c r="J21" s="8">
        <v>56</v>
      </c>
      <c r="K21" s="8">
        <v>55</v>
      </c>
      <c r="L21" s="8">
        <v>55</v>
      </c>
      <c r="M21" s="8">
        <v>55</v>
      </c>
      <c r="N21" s="8">
        <v>54</v>
      </c>
      <c r="O21" s="8">
        <v>54</v>
      </c>
      <c r="P21" s="8">
        <v>53</v>
      </c>
      <c r="Q21" s="8">
        <v>53</v>
      </c>
      <c r="R21" s="8">
        <v>53</v>
      </c>
      <c r="S21" s="8">
        <v>52</v>
      </c>
      <c r="T21" s="8">
        <v>52</v>
      </c>
      <c r="U21" s="8">
        <v>51</v>
      </c>
      <c r="V21" s="8">
        <v>50</v>
      </c>
      <c r="W21" s="8">
        <v>49</v>
      </c>
      <c r="X21" s="8">
        <v>48</v>
      </c>
      <c r="Y21" s="8">
        <v>48</v>
      </c>
      <c r="Z21" s="8">
        <v>48</v>
      </c>
      <c r="AA21" s="8">
        <v>48</v>
      </c>
      <c r="AB21" s="8">
        <v>48</v>
      </c>
      <c r="AC21" s="8">
        <v>48</v>
      </c>
      <c r="AD21" s="8">
        <v>46</v>
      </c>
      <c r="AE21" s="51">
        <v>46</v>
      </c>
      <c r="AF21" s="84"/>
      <c r="AG21" s="84"/>
      <c r="AH21" s="84"/>
      <c r="AI21" s="84"/>
      <c r="AJ21" s="90"/>
      <c r="AK21" s="81"/>
    </row>
    <row r="22" spans="1:37" ht="15.6" x14ac:dyDescent="0.3">
      <c r="A22" s="23" t="s">
        <v>19</v>
      </c>
      <c r="B22" s="8">
        <v>336</v>
      </c>
      <c r="C22" s="8">
        <v>336</v>
      </c>
      <c r="D22" s="8">
        <v>335</v>
      </c>
      <c r="E22" s="8">
        <v>334</v>
      </c>
      <c r="F22" s="8">
        <v>334</v>
      </c>
      <c r="G22" s="8">
        <v>334</v>
      </c>
      <c r="H22" s="8">
        <v>333</v>
      </c>
      <c r="I22" s="8">
        <v>333</v>
      </c>
      <c r="J22" s="8">
        <v>332</v>
      </c>
      <c r="K22" s="8">
        <v>332</v>
      </c>
      <c r="L22" s="8">
        <v>331</v>
      </c>
      <c r="M22" s="8">
        <v>331</v>
      </c>
      <c r="N22" s="8">
        <v>330</v>
      </c>
      <c r="O22" s="8">
        <v>330</v>
      </c>
      <c r="P22" s="8">
        <v>329</v>
      </c>
      <c r="Q22" s="8">
        <v>329</v>
      </c>
      <c r="R22" s="8">
        <v>327</v>
      </c>
      <c r="S22" s="8">
        <v>327</v>
      </c>
      <c r="T22" s="8">
        <v>327</v>
      </c>
      <c r="U22" s="8">
        <v>326</v>
      </c>
      <c r="V22" s="8">
        <v>326</v>
      </c>
      <c r="W22" s="8">
        <v>324</v>
      </c>
      <c r="X22" s="8">
        <v>324</v>
      </c>
      <c r="Y22" s="8">
        <v>324</v>
      </c>
      <c r="Z22" s="8">
        <v>323</v>
      </c>
      <c r="AA22" s="8">
        <v>323</v>
      </c>
      <c r="AB22" s="8">
        <v>323</v>
      </c>
      <c r="AC22" s="8">
        <v>323</v>
      </c>
      <c r="AD22" s="8">
        <v>322</v>
      </c>
      <c r="AE22" s="51">
        <v>322</v>
      </c>
      <c r="AF22" s="84"/>
      <c r="AG22" s="84"/>
      <c r="AH22" s="84"/>
      <c r="AI22" s="84"/>
      <c r="AJ22" s="90"/>
      <c r="AK22" s="81"/>
    </row>
    <row r="23" spans="1:37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51"/>
      <c r="AF23" s="84"/>
      <c r="AG23" s="84"/>
      <c r="AH23" s="84"/>
      <c r="AI23" s="84"/>
      <c r="AJ23" s="90"/>
      <c r="AK23" s="81"/>
    </row>
    <row r="24" spans="1:37" ht="15.6" x14ac:dyDescent="0.3">
      <c r="A24" s="23" t="s">
        <v>20</v>
      </c>
      <c r="B24" s="24">
        <v>247228</v>
      </c>
      <c r="C24" s="24">
        <v>199544</v>
      </c>
      <c r="D24" s="24">
        <v>159244</v>
      </c>
      <c r="E24" s="24">
        <v>156770</v>
      </c>
      <c r="F24" s="24">
        <v>148236</v>
      </c>
      <c r="G24" s="24">
        <v>112060</v>
      </c>
      <c r="H24" s="24">
        <v>111092</v>
      </c>
      <c r="I24" s="24">
        <v>9790</v>
      </c>
      <c r="J24" s="24">
        <v>9680</v>
      </c>
      <c r="K24" s="24">
        <v>9196</v>
      </c>
      <c r="L24" s="24">
        <v>47310</v>
      </c>
      <c r="M24" s="24">
        <v>108106</v>
      </c>
      <c r="N24" s="24">
        <v>221416</v>
      </c>
      <c r="O24" s="24">
        <v>159948</v>
      </c>
      <c r="P24" s="24">
        <v>125100</v>
      </c>
      <c r="Q24" s="24">
        <v>146396</v>
      </c>
      <c r="R24" s="24">
        <v>80572</v>
      </c>
      <c r="S24" s="24">
        <v>40520</v>
      </c>
      <c r="T24" s="24">
        <v>85852</v>
      </c>
      <c r="U24" s="24">
        <v>129305</v>
      </c>
      <c r="V24" s="24">
        <v>163738</v>
      </c>
      <c r="W24" s="24">
        <v>121738</v>
      </c>
      <c r="X24" s="24">
        <v>78877</v>
      </c>
      <c r="Y24" s="8">
        <v>42107</v>
      </c>
      <c r="Z24" s="8">
        <v>124186</v>
      </c>
      <c r="AA24" s="8">
        <v>135802</v>
      </c>
      <c r="AB24" s="8">
        <v>111602</v>
      </c>
      <c r="AC24" s="8">
        <v>97082</v>
      </c>
      <c r="AD24" s="8">
        <v>102890</v>
      </c>
      <c r="AE24" s="51">
        <v>79658</v>
      </c>
      <c r="AF24" s="84"/>
      <c r="AG24" s="84"/>
      <c r="AH24" s="84"/>
      <c r="AI24" s="84"/>
      <c r="AJ24" s="90"/>
      <c r="AK24" s="81"/>
    </row>
    <row r="25" spans="1:37" ht="15.6" x14ac:dyDescent="0.3">
      <c r="A25" s="97" t="s">
        <v>21</v>
      </c>
      <c r="B25" s="24">
        <v>32150</v>
      </c>
      <c r="C25" s="24">
        <v>33164</v>
      </c>
      <c r="D25" s="24">
        <v>34492</v>
      </c>
      <c r="E25" s="24">
        <v>45084</v>
      </c>
      <c r="F25" s="24">
        <v>29124</v>
      </c>
      <c r="G25" s="24">
        <v>22278</v>
      </c>
      <c r="H25" s="24">
        <v>40422</v>
      </c>
      <c r="I25" s="24">
        <v>58608</v>
      </c>
      <c r="J25" s="24">
        <v>34796</v>
      </c>
      <c r="K25" s="24">
        <v>47808</v>
      </c>
      <c r="L25" s="24">
        <v>56101</v>
      </c>
      <c r="M25" s="24">
        <v>47566</v>
      </c>
      <c r="N25" s="24">
        <v>18392</v>
      </c>
      <c r="O25" s="24">
        <v>45012</v>
      </c>
      <c r="P25" s="24">
        <v>47432</v>
      </c>
      <c r="Q25" s="24">
        <v>54208</v>
      </c>
      <c r="R25" s="24">
        <v>47432</v>
      </c>
      <c r="S25" s="24">
        <v>52379</v>
      </c>
      <c r="T25" s="24">
        <v>32091</v>
      </c>
      <c r="U25" s="24">
        <v>16563</v>
      </c>
      <c r="V25" s="24">
        <v>42482</v>
      </c>
      <c r="W25" s="24">
        <v>51909</v>
      </c>
      <c r="X25" s="24">
        <v>46464</v>
      </c>
      <c r="Y25" s="8">
        <v>44810</v>
      </c>
      <c r="Z25" s="8">
        <v>46531</v>
      </c>
      <c r="AA25" s="8">
        <v>30008</v>
      </c>
      <c r="AB25" s="8">
        <v>24200</v>
      </c>
      <c r="AC25" s="8">
        <v>47432</v>
      </c>
      <c r="AD25" s="8">
        <v>50336</v>
      </c>
      <c r="AE25" s="51">
        <v>23232</v>
      </c>
      <c r="AF25" s="84"/>
      <c r="AG25" s="84"/>
      <c r="AH25" s="84"/>
      <c r="AI25" s="84"/>
      <c r="AJ25" s="90"/>
      <c r="AK25" s="81"/>
    </row>
    <row r="26" spans="1:37" ht="15.6" x14ac:dyDescent="0.3">
      <c r="A26" s="97" t="s">
        <v>22</v>
      </c>
      <c r="B26" s="24">
        <f>+B27-B25</f>
        <v>54495</v>
      </c>
      <c r="C26" s="24">
        <f>+C27-C25</f>
        <v>55286</v>
      </c>
      <c r="D26" s="24">
        <f>+D27-D25</f>
        <v>47912</v>
      </c>
      <c r="E26" s="24">
        <f>+E27-E25</f>
        <v>43847</v>
      </c>
      <c r="F26" s="24">
        <f t="shared" ref="F26:G26" si="2">+F27-F25</f>
        <v>12601</v>
      </c>
      <c r="G26" s="24">
        <f t="shared" si="2"/>
        <v>12756</v>
      </c>
      <c r="H26" s="24">
        <f t="shared" ref="H26:I26" si="3">+H27-H25</f>
        <v>47058</v>
      </c>
      <c r="I26" s="24">
        <f t="shared" si="3"/>
        <v>28873</v>
      </c>
      <c r="J26" s="24">
        <f t="shared" ref="J26:K26" si="4">+J27-J25</f>
        <v>27375</v>
      </c>
      <c r="K26" s="24">
        <f t="shared" si="4"/>
        <v>45696</v>
      </c>
      <c r="L26" s="24">
        <f t="shared" ref="L26:O26" si="5">+L27-L25</f>
        <v>28578</v>
      </c>
      <c r="M26" s="24">
        <f t="shared" si="5"/>
        <v>15089</v>
      </c>
      <c r="N26" s="24">
        <f t="shared" si="5"/>
        <v>14231</v>
      </c>
      <c r="O26" s="24">
        <f t="shared" si="5"/>
        <v>40795</v>
      </c>
      <c r="P26" s="24">
        <f t="shared" ref="P26:R26" si="6">+P27-P25</f>
        <v>40586</v>
      </c>
      <c r="Q26" s="24">
        <f t="shared" si="6"/>
        <v>34911</v>
      </c>
      <c r="R26" s="24">
        <f t="shared" si="6"/>
        <v>36490</v>
      </c>
      <c r="S26" s="24">
        <f t="shared" ref="S26:T26" si="7">+S27-S25</f>
        <v>28850</v>
      </c>
      <c r="T26" s="24">
        <f t="shared" si="7"/>
        <v>23496</v>
      </c>
      <c r="U26" s="24">
        <v>0</v>
      </c>
      <c r="V26" s="24">
        <f t="shared" ref="V26:Z26" si="8">+V27-V25</f>
        <v>79277</v>
      </c>
      <c r="W26" s="24">
        <f t="shared" si="8"/>
        <v>43957</v>
      </c>
      <c r="X26" s="24">
        <f t="shared" si="8"/>
        <v>42669</v>
      </c>
      <c r="Y26" s="24">
        <f t="shared" si="8"/>
        <v>46646</v>
      </c>
      <c r="Z26" s="24">
        <f t="shared" si="8"/>
        <v>41999</v>
      </c>
      <c r="AA26" s="24">
        <f t="shared" ref="AA26:AD26" si="9">+AA27-AA25</f>
        <v>28876</v>
      </c>
      <c r="AB26" s="24">
        <f t="shared" si="9"/>
        <v>44273</v>
      </c>
      <c r="AC26" s="24">
        <f t="shared" si="9"/>
        <v>43402</v>
      </c>
      <c r="AD26" s="24">
        <f t="shared" si="9"/>
        <v>42087</v>
      </c>
      <c r="AE26" s="55">
        <f t="shared" ref="AE26" si="10">+AE27-AE25</f>
        <v>28391</v>
      </c>
      <c r="AF26" s="91"/>
      <c r="AG26" s="91"/>
      <c r="AH26" s="91"/>
      <c r="AI26" s="82"/>
      <c r="AJ26" s="90"/>
      <c r="AK26" s="81"/>
    </row>
    <row r="27" spans="1:37" ht="15.6" x14ac:dyDescent="0.3">
      <c r="A27" s="97" t="s">
        <v>23</v>
      </c>
      <c r="B27" s="24">
        <v>86645</v>
      </c>
      <c r="C27" s="24">
        <v>88450</v>
      </c>
      <c r="D27" s="24">
        <v>82404</v>
      </c>
      <c r="E27" s="24">
        <v>88931</v>
      </c>
      <c r="F27" s="24">
        <v>41725</v>
      </c>
      <c r="G27" s="24">
        <v>35034</v>
      </c>
      <c r="H27" s="24">
        <v>87480</v>
      </c>
      <c r="I27" s="24">
        <v>87481</v>
      </c>
      <c r="J27" s="24">
        <v>62171</v>
      </c>
      <c r="K27" s="24">
        <v>93504</v>
      </c>
      <c r="L27" s="24">
        <v>84679</v>
      </c>
      <c r="M27" s="24">
        <v>62655</v>
      </c>
      <c r="N27" s="24">
        <v>32623</v>
      </c>
      <c r="O27" s="24">
        <v>85807</v>
      </c>
      <c r="P27" s="24">
        <v>88018</v>
      </c>
      <c r="Q27" s="24">
        <v>89119</v>
      </c>
      <c r="R27" s="24">
        <v>83922</v>
      </c>
      <c r="S27" s="24">
        <v>81229</v>
      </c>
      <c r="T27" s="24">
        <v>55587</v>
      </c>
      <c r="U27" s="24">
        <v>0</v>
      </c>
      <c r="V27" s="24">
        <v>121759</v>
      </c>
      <c r="W27" s="24">
        <v>95866</v>
      </c>
      <c r="X27" s="24">
        <v>89133</v>
      </c>
      <c r="Y27" s="25">
        <v>91456</v>
      </c>
      <c r="Z27" s="25">
        <v>88530</v>
      </c>
      <c r="AA27" s="25">
        <v>58884</v>
      </c>
      <c r="AB27" s="25">
        <v>68473</v>
      </c>
      <c r="AC27" s="25">
        <v>90834</v>
      </c>
      <c r="AD27" s="25">
        <v>92423</v>
      </c>
      <c r="AE27" s="56">
        <v>51623</v>
      </c>
      <c r="AF27" s="82"/>
      <c r="AG27" s="82"/>
      <c r="AH27" s="82"/>
      <c r="AI27" s="82"/>
      <c r="AJ27" s="90"/>
      <c r="AK27" s="81"/>
    </row>
    <row r="28" spans="1:37" ht="17.25" customHeight="1" x14ac:dyDescent="0.3">
      <c r="A28" s="23" t="s">
        <v>24</v>
      </c>
      <c r="B28" s="27">
        <f>(+B25/B3)*100</f>
        <v>38.595438175270111</v>
      </c>
      <c r="C28" s="27">
        <f>(+C25/C3)*100</f>
        <v>40.32195311740103</v>
      </c>
      <c r="D28" s="27">
        <f>(+D25/D3)*100</f>
        <v>42.530209617755858</v>
      </c>
      <c r="E28" s="27">
        <f>(+E25/E3)*100</f>
        <v>51.524571428571434</v>
      </c>
      <c r="F28" s="27">
        <f t="shared" ref="F28:H28" si="11">(+F25/F3)*100</f>
        <v>37.056735332663216</v>
      </c>
      <c r="G28" s="27">
        <v>0</v>
      </c>
      <c r="H28" s="27">
        <f t="shared" si="11"/>
        <v>49.842170160295929</v>
      </c>
      <c r="I28" s="27">
        <f t="shared" ref="I28:J28" si="12">(+I25/I3)*100</f>
        <v>68.627634660421549</v>
      </c>
      <c r="J28" s="27">
        <f t="shared" si="12"/>
        <v>48.069404727368173</v>
      </c>
      <c r="K28" s="27">
        <f t="shared" ref="K28" si="13">(+K25/K3)*100</f>
        <v>66.864335664335655</v>
      </c>
      <c r="L28" s="27">
        <f t="shared" ref="L28:O28" si="14">(+L25/L3)*100</f>
        <v>63.751136363636363</v>
      </c>
      <c r="M28" s="27">
        <f t="shared" si="14"/>
        <v>52.095723125787195</v>
      </c>
      <c r="N28" s="27">
        <v>0</v>
      </c>
      <c r="O28" s="27">
        <f t="shared" si="14"/>
        <v>55.094247246022036</v>
      </c>
      <c r="P28" s="27">
        <f t="shared" ref="P28:R28" si="15">(+P25/P3)*100</f>
        <v>56.399524375743162</v>
      </c>
      <c r="Q28" s="27">
        <f t="shared" si="15"/>
        <v>63.834948598075812</v>
      </c>
      <c r="R28" s="27">
        <f t="shared" si="15"/>
        <v>60.366024384656505</v>
      </c>
      <c r="S28" s="27">
        <f t="shared" ref="S28:T28" si="16">(+S25/S3)*100</f>
        <v>63.412832929782084</v>
      </c>
      <c r="T28" s="27">
        <f t="shared" si="16"/>
        <v>44.96868124938694</v>
      </c>
      <c r="U28" s="27">
        <v>0</v>
      </c>
      <c r="V28" s="27">
        <f t="shared" ref="V28:Z28" si="17">(+V25/V3)*100</f>
        <v>53.369346733668344</v>
      </c>
      <c r="W28" s="27">
        <f t="shared" si="17"/>
        <v>61.186746348880796</v>
      </c>
      <c r="X28" s="27">
        <f t="shared" si="17"/>
        <v>56.941176470588239</v>
      </c>
      <c r="Y28" s="27">
        <f t="shared" si="17"/>
        <v>53.85817307692308</v>
      </c>
      <c r="Z28" s="27">
        <f t="shared" si="17"/>
        <v>57.304187192118228</v>
      </c>
      <c r="AA28" s="27">
        <f t="shared" ref="AA28:AD28" si="18">(+AA25/AA3)*100</f>
        <v>35.55660880383909</v>
      </c>
      <c r="AB28" s="27">
        <f t="shared" si="18"/>
        <v>65.053763440860209</v>
      </c>
      <c r="AC28" s="27">
        <f t="shared" si="18"/>
        <v>55.282051282051285</v>
      </c>
      <c r="AD28" s="27">
        <f t="shared" si="18"/>
        <v>64.450704225352112</v>
      </c>
      <c r="AE28" s="57">
        <f t="shared" ref="AE28" si="19">(+AE25/AE3)*100</f>
        <v>27.893239203256133</v>
      </c>
      <c r="AF28" s="83"/>
      <c r="AG28" s="83"/>
      <c r="AH28" s="83"/>
      <c r="AI28" s="83"/>
      <c r="AJ28" s="90"/>
      <c r="AK28" s="81"/>
    </row>
    <row r="29" spans="1:37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51"/>
      <c r="AF29" s="84"/>
      <c r="AG29" s="84"/>
      <c r="AH29" s="84"/>
      <c r="AI29" s="84"/>
      <c r="AJ29" s="90"/>
      <c r="AK29" s="81"/>
    </row>
    <row r="30" spans="1:37" ht="15.6" x14ac:dyDescent="0.3">
      <c r="A30" s="97" t="s">
        <v>25</v>
      </c>
      <c r="B30" s="8">
        <v>7280</v>
      </c>
      <c r="C30" s="8">
        <v>7189</v>
      </c>
      <c r="D30" s="8">
        <v>6825</v>
      </c>
      <c r="E30" s="8">
        <v>7189</v>
      </c>
      <c r="F30" s="8">
        <v>5187</v>
      </c>
      <c r="G30" s="8">
        <v>3731</v>
      </c>
      <c r="H30" s="8">
        <v>6916</v>
      </c>
      <c r="I30" s="8">
        <v>7310</v>
      </c>
      <c r="J30" s="8">
        <v>6279</v>
      </c>
      <c r="K30" s="8">
        <v>7189</v>
      </c>
      <c r="L30" s="8">
        <v>6643</v>
      </c>
      <c r="M30" s="8">
        <v>6734</v>
      </c>
      <c r="N30" s="8">
        <v>3640</v>
      </c>
      <c r="O30" s="8">
        <v>7098</v>
      </c>
      <c r="P30" s="8">
        <v>7098</v>
      </c>
      <c r="Q30" s="8">
        <v>7007</v>
      </c>
      <c r="R30" s="8">
        <v>7098</v>
      </c>
      <c r="S30" s="8">
        <v>6916</v>
      </c>
      <c r="T30" s="8">
        <v>5824</v>
      </c>
      <c r="U30" s="8">
        <v>3913</v>
      </c>
      <c r="V30" s="8">
        <v>6916</v>
      </c>
      <c r="W30" s="8">
        <v>7098</v>
      </c>
      <c r="X30" s="8">
        <v>7007</v>
      </c>
      <c r="Y30" s="8">
        <v>6916</v>
      </c>
      <c r="Z30" s="8">
        <v>7098</v>
      </c>
      <c r="AA30" s="8">
        <v>6552</v>
      </c>
      <c r="AB30" s="8">
        <v>5824</v>
      </c>
      <c r="AC30" s="8">
        <v>7189</v>
      </c>
      <c r="AD30" s="8">
        <v>7098</v>
      </c>
      <c r="AE30" s="51">
        <v>5096</v>
      </c>
      <c r="AF30" s="84"/>
      <c r="AG30" s="84"/>
      <c r="AH30" s="84"/>
      <c r="AI30" s="84"/>
      <c r="AJ30" s="90"/>
      <c r="AK30" s="81"/>
    </row>
    <row r="31" spans="1:37" ht="15.6" x14ac:dyDescent="0.3">
      <c r="A31" s="97" t="s">
        <v>26</v>
      </c>
      <c r="B31" s="15">
        <f>+(B30/B3)*1000</f>
        <v>87.394957983193265</v>
      </c>
      <c r="C31" s="15">
        <f>+(C30/C3)*1000</f>
        <v>87.406380702266318</v>
      </c>
      <c r="D31" s="15">
        <f>+(D30/D3)*1000</f>
        <v>84.155363748458697</v>
      </c>
      <c r="E31" s="15">
        <f>+(E30/E3)*1000</f>
        <v>82.16</v>
      </c>
      <c r="F31" s="15">
        <f t="shared" ref="F31:AE31" si="20">+(F30/F3)*1000</f>
        <v>65.998244118432936</v>
      </c>
      <c r="G31" s="15">
        <v>0</v>
      </c>
      <c r="H31" s="15">
        <f t="shared" si="20"/>
        <v>85.277435265104813</v>
      </c>
      <c r="I31" s="15">
        <f t="shared" si="20"/>
        <v>85.597189695550355</v>
      </c>
      <c r="J31" s="15">
        <f t="shared" si="20"/>
        <v>86.742094574992748</v>
      </c>
      <c r="K31" s="15">
        <f t="shared" si="20"/>
        <v>100.54545454545455</v>
      </c>
      <c r="L31" s="15">
        <f t="shared" si="20"/>
        <v>75.488636363636374</v>
      </c>
      <c r="M31" s="15">
        <f t="shared" si="20"/>
        <v>73.752806527572417</v>
      </c>
      <c r="N31" s="15">
        <v>0</v>
      </c>
      <c r="O31" s="15">
        <f t="shared" si="20"/>
        <v>86.878824969400242</v>
      </c>
      <c r="P31" s="15">
        <f t="shared" si="20"/>
        <v>84.399524375743169</v>
      </c>
      <c r="Q31" s="15">
        <f t="shared" si="20"/>
        <v>82.513925034444583</v>
      </c>
      <c r="R31" s="15">
        <f t="shared" si="20"/>
        <v>90.335225392623514</v>
      </c>
      <c r="S31" s="15">
        <f t="shared" si="20"/>
        <v>83.728813559322035</v>
      </c>
      <c r="T31" s="15">
        <f t="shared" si="20"/>
        <v>81.610918823479949</v>
      </c>
      <c r="U31" s="15">
        <v>0</v>
      </c>
      <c r="V31" s="15">
        <f t="shared" si="20"/>
        <v>86.884422110552762</v>
      </c>
      <c r="W31" s="15">
        <f t="shared" si="20"/>
        <v>83.666324834682982</v>
      </c>
      <c r="X31" s="15">
        <f t="shared" si="20"/>
        <v>85.870098039215691</v>
      </c>
      <c r="Y31" s="15">
        <f t="shared" si="20"/>
        <v>83.125</v>
      </c>
      <c r="Z31" s="15">
        <f t="shared" si="20"/>
        <v>87.413793103448285</v>
      </c>
      <c r="AA31" s="15">
        <f t="shared" si="20"/>
        <v>77.634930979323414</v>
      </c>
      <c r="AB31" s="15">
        <f t="shared" si="20"/>
        <v>156.55913978494624</v>
      </c>
      <c r="AC31" s="15">
        <f t="shared" si="20"/>
        <v>83.787878787878782</v>
      </c>
      <c r="AD31" s="15">
        <f t="shared" si="20"/>
        <v>90.883482714468627</v>
      </c>
      <c r="AE31" s="53">
        <f t="shared" si="20"/>
        <v>61.184550180696128</v>
      </c>
      <c r="AF31" s="87"/>
      <c r="AG31" s="87"/>
      <c r="AH31" s="87"/>
      <c r="AI31" s="87"/>
      <c r="AJ31" s="90"/>
      <c r="AK31" s="81"/>
    </row>
    <row r="32" spans="1:37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51"/>
      <c r="AF32" s="84"/>
      <c r="AG32" s="84"/>
      <c r="AH32" s="84"/>
      <c r="AI32" s="84"/>
      <c r="AJ32" s="90"/>
      <c r="AK32" s="81"/>
    </row>
    <row r="33" spans="1:37" ht="15.6" x14ac:dyDescent="0.3">
      <c r="A33" s="10" t="s">
        <v>27</v>
      </c>
      <c r="B33" s="8">
        <v>193</v>
      </c>
      <c r="C33" s="8">
        <v>164</v>
      </c>
      <c r="D33" s="8">
        <v>198</v>
      </c>
      <c r="E33" s="8">
        <v>197</v>
      </c>
      <c r="F33" s="8">
        <v>0</v>
      </c>
      <c r="G33" s="8">
        <v>198</v>
      </c>
      <c r="H33" s="8">
        <v>192</v>
      </c>
      <c r="I33" s="8">
        <v>208</v>
      </c>
      <c r="J33" s="8">
        <v>208</v>
      </c>
      <c r="K33" s="8">
        <v>189</v>
      </c>
      <c r="L33" s="8">
        <v>178</v>
      </c>
      <c r="M33" s="8">
        <v>0</v>
      </c>
      <c r="N33" s="8">
        <v>197</v>
      </c>
      <c r="O33" s="8">
        <v>194</v>
      </c>
      <c r="P33" s="8">
        <v>187</v>
      </c>
      <c r="Q33" s="8">
        <v>188</v>
      </c>
      <c r="R33" s="8">
        <v>165</v>
      </c>
      <c r="S33" s="8">
        <v>185</v>
      </c>
      <c r="T33" s="8">
        <v>0</v>
      </c>
      <c r="U33" s="8">
        <v>152</v>
      </c>
      <c r="V33" s="8">
        <v>150</v>
      </c>
      <c r="W33" s="8">
        <v>163</v>
      </c>
      <c r="X33" s="8">
        <v>184</v>
      </c>
      <c r="Y33" s="8">
        <v>182</v>
      </c>
      <c r="Z33" s="8">
        <v>180</v>
      </c>
      <c r="AA33" s="8">
        <v>0</v>
      </c>
      <c r="AB33" s="8">
        <v>173</v>
      </c>
      <c r="AC33" s="8">
        <v>175</v>
      </c>
      <c r="AD33" s="8">
        <v>179</v>
      </c>
      <c r="AE33" s="51">
        <v>0</v>
      </c>
      <c r="AF33" s="84"/>
      <c r="AG33" s="84"/>
      <c r="AH33" s="84"/>
      <c r="AI33" s="84"/>
      <c r="AJ33" s="90"/>
      <c r="AK33" s="81"/>
    </row>
    <row r="34" spans="1:37" ht="15.6" x14ac:dyDescent="0.3">
      <c r="A34" s="10" t="s">
        <v>28</v>
      </c>
      <c r="B34" s="29">
        <v>253</v>
      </c>
      <c r="C34" s="29">
        <v>276</v>
      </c>
      <c r="D34" s="29">
        <v>267</v>
      </c>
      <c r="E34" s="29">
        <v>269</v>
      </c>
      <c r="F34" s="29">
        <v>0</v>
      </c>
      <c r="G34" s="29">
        <v>268</v>
      </c>
      <c r="H34" s="29">
        <v>254</v>
      </c>
      <c r="I34" s="29">
        <v>250</v>
      </c>
      <c r="J34" s="29">
        <v>259</v>
      </c>
      <c r="K34" s="29">
        <v>257</v>
      </c>
      <c r="L34" s="29">
        <v>250</v>
      </c>
      <c r="M34" s="29">
        <v>0</v>
      </c>
      <c r="N34" s="29">
        <v>237</v>
      </c>
      <c r="O34" s="29">
        <v>245</v>
      </c>
      <c r="P34" s="29">
        <v>250</v>
      </c>
      <c r="Q34" s="29">
        <v>200</v>
      </c>
      <c r="R34" s="29">
        <v>252</v>
      </c>
      <c r="S34" s="29">
        <v>258</v>
      </c>
      <c r="T34" s="29">
        <v>0</v>
      </c>
      <c r="U34" s="29">
        <v>261</v>
      </c>
      <c r="V34" s="29">
        <v>270</v>
      </c>
      <c r="W34" s="29">
        <v>224</v>
      </c>
      <c r="X34" s="29">
        <v>219</v>
      </c>
      <c r="Y34" s="8">
        <v>258</v>
      </c>
      <c r="Z34" s="8">
        <v>251</v>
      </c>
      <c r="AA34" s="8">
        <v>0</v>
      </c>
      <c r="AB34" s="8">
        <v>254</v>
      </c>
      <c r="AC34" s="8">
        <v>230</v>
      </c>
      <c r="AD34" s="8">
        <v>244</v>
      </c>
      <c r="AE34" s="51">
        <v>0</v>
      </c>
      <c r="AF34" s="84"/>
      <c r="AG34" s="84"/>
      <c r="AH34" s="84"/>
      <c r="AI34" s="84"/>
      <c r="AJ34" s="90"/>
      <c r="AK34" s="81"/>
    </row>
    <row r="35" spans="1:37" ht="15.6" x14ac:dyDescent="0.3">
      <c r="A35" s="10" t="s">
        <v>29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8"/>
      <c r="Z35" s="8"/>
      <c r="AA35" s="8"/>
      <c r="AB35" s="8"/>
      <c r="AC35" s="8"/>
      <c r="AD35" s="8"/>
      <c r="AE35" s="51"/>
      <c r="AF35" s="84"/>
      <c r="AG35" s="84"/>
      <c r="AH35" s="84"/>
      <c r="AI35" s="84"/>
      <c r="AJ35" s="81"/>
      <c r="AK35" s="81"/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51"/>
      <c r="AF36" s="84"/>
      <c r="AG36" s="84"/>
      <c r="AH36" s="84"/>
      <c r="AI36" s="84"/>
      <c r="AJ36" s="90"/>
      <c r="AK36" s="81"/>
    </row>
    <row r="37" spans="1:37" ht="15.6" x14ac:dyDescent="0.3">
      <c r="A37" s="23" t="s">
        <v>30</v>
      </c>
      <c r="B37" s="8">
        <v>40</v>
      </c>
      <c r="C37" s="8">
        <v>30</v>
      </c>
      <c r="D37" s="8">
        <v>45</v>
      </c>
      <c r="E37" s="8">
        <v>40</v>
      </c>
      <c r="F37" s="8">
        <v>30</v>
      </c>
      <c r="G37" s="8">
        <v>0</v>
      </c>
      <c r="H37" s="8">
        <v>35</v>
      </c>
      <c r="I37" s="8">
        <v>30</v>
      </c>
      <c r="J37" s="8">
        <v>35</v>
      </c>
      <c r="K37" s="8">
        <v>35</v>
      </c>
      <c r="L37" s="8">
        <v>35</v>
      </c>
      <c r="M37" s="8">
        <v>35</v>
      </c>
      <c r="N37" s="8">
        <v>0</v>
      </c>
      <c r="O37" s="8">
        <v>40</v>
      </c>
      <c r="P37" s="8">
        <v>35</v>
      </c>
      <c r="Q37" s="8">
        <v>30</v>
      </c>
      <c r="R37" s="8">
        <v>30</v>
      </c>
      <c r="S37" s="8">
        <v>30</v>
      </c>
      <c r="T37" s="8">
        <v>30</v>
      </c>
      <c r="U37" s="8">
        <v>0</v>
      </c>
      <c r="V37" s="8">
        <v>45</v>
      </c>
      <c r="W37" s="8">
        <v>25</v>
      </c>
      <c r="X37" s="8">
        <v>30</v>
      </c>
      <c r="Y37" s="8">
        <v>30</v>
      </c>
      <c r="Z37" s="8">
        <v>25</v>
      </c>
      <c r="AA37" s="8">
        <v>30</v>
      </c>
      <c r="AB37" s="8">
        <v>15</v>
      </c>
      <c r="AC37" s="8">
        <v>40</v>
      </c>
      <c r="AD37" s="8">
        <v>35</v>
      </c>
      <c r="AE37" s="51">
        <v>40</v>
      </c>
      <c r="AF37" s="84"/>
      <c r="AG37" s="84"/>
      <c r="AH37" s="84"/>
      <c r="AI37" s="84"/>
      <c r="AJ37" s="81"/>
      <c r="AK37" s="81"/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51"/>
      <c r="AF38" s="84"/>
      <c r="AG38" s="84"/>
      <c r="AH38" s="84"/>
      <c r="AI38" s="84"/>
      <c r="AJ38" s="90"/>
      <c r="AK38" s="81"/>
    </row>
    <row r="39" spans="1:37" ht="15.6" x14ac:dyDescent="0.3">
      <c r="A39" s="98" t="s">
        <v>31</v>
      </c>
      <c r="B39" s="8">
        <v>47043</v>
      </c>
      <c r="C39" s="8">
        <v>55131</v>
      </c>
      <c r="D39" s="8">
        <v>46679</v>
      </c>
      <c r="E39" s="8">
        <v>53931</v>
      </c>
      <c r="F39" s="8">
        <v>55568</v>
      </c>
      <c r="G39" s="8">
        <v>14126</v>
      </c>
      <c r="H39" s="8">
        <v>52793</v>
      </c>
      <c r="I39" s="8">
        <v>55280</v>
      </c>
      <c r="J39" s="8">
        <v>62696</v>
      </c>
      <c r="K39" s="8">
        <v>61142</v>
      </c>
      <c r="L39" s="8">
        <v>60646</v>
      </c>
      <c r="M39" s="8">
        <v>64256</v>
      </c>
      <c r="N39" s="8">
        <v>42640</v>
      </c>
      <c r="O39" s="8">
        <v>58259</v>
      </c>
      <c r="P39" s="8">
        <v>61812</v>
      </c>
      <c r="Q39" s="8">
        <v>59257</v>
      </c>
      <c r="R39" s="8">
        <v>52722</v>
      </c>
      <c r="S39" s="8">
        <v>54079</v>
      </c>
      <c r="T39" s="8">
        <v>68986</v>
      </c>
      <c r="U39" s="8">
        <v>37070</v>
      </c>
      <c r="V39" s="8">
        <v>59684</v>
      </c>
      <c r="W39" s="8">
        <v>60691</v>
      </c>
      <c r="X39" s="8">
        <v>58187</v>
      </c>
      <c r="Y39" s="8">
        <v>72195</v>
      </c>
      <c r="Z39" s="8">
        <v>66403</v>
      </c>
      <c r="AA39" s="8">
        <v>66540</v>
      </c>
      <c r="AB39" s="8">
        <v>39499</v>
      </c>
      <c r="AC39" s="8">
        <v>60309</v>
      </c>
      <c r="AD39" s="8">
        <v>60323</v>
      </c>
      <c r="AE39" s="51">
        <v>57525</v>
      </c>
      <c r="AF39" s="84"/>
      <c r="AG39" s="84"/>
      <c r="AH39" s="84"/>
      <c r="AI39" s="84"/>
      <c r="AJ39" s="84"/>
      <c r="AK39" s="81"/>
    </row>
    <row r="40" spans="1:37" ht="15.6" x14ac:dyDescent="0.3">
      <c r="A40" s="97" t="s">
        <v>32</v>
      </c>
      <c r="B40" s="8">
        <v>70</v>
      </c>
      <c r="C40" s="8">
        <v>91</v>
      </c>
      <c r="D40" s="8">
        <v>121.5</v>
      </c>
      <c r="E40" s="8">
        <v>160</v>
      </c>
      <c r="F40" s="8">
        <v>167</v>
      </c>
      <c r="G40" s="8">
        <v>160</v>
      </c>
      <c r="H40" s="8">
        <v>180.5</v>
      </c>
      <c r="I40" s="8">
        <v>223</v>
      </c>
      <c r="J40" s="8">
        <v>213</v>
      </c>
      <c r="K40" s="8">
        <v>196</v>
      </c>
      <c r="L40" s="8">
        <v>218</v>
      </c>
      <c r="M40" s="8">
        <v>253</v>
      </c>
      <c r="N40" s="8">
        <v>184</v>
      </c>
      <c r="O40" s="8">
        <v>166</v>
      </c>
      <c r="P40" s="8">
        <v>184</v>
      </c>
      <c r="Q40" s="8">
        <v>203</v>
      </c>
      <c r="R40" s="8">
        <v>224</v>
      </c>
      <c r="S40" s="8">
        <v>246</v>
      </c>
      <c r="T40" s="8">
        <v>242</v>
      </c>
      <c r="U40" s="8">
        <v>145</v>
      </c>
      <c r="V40" s="8">
        <v>161.5</v>
      </c>
      <c r="W40" s="8">
        <v>176</v>
      </c>
      <c r="X40" s="8">
        <v>199</v>
      </c>
      <c r="Y40" s="8">
        <v>202</v>
      </c>
      <c r="Z40" s="8">
        <v>188</v>
      </c>
      <c r="AA40" s="8">
        <v>209</v>
      </c>
      <c r="AB40" s="8">
        <v>180</v>
      </c>
      <c r="AC40" s="8">
        <v>154</v>
      </c>
      <c r="AD40" s="8">
        <v>127.5</v>
      </c>
      <c r="AE40" s="51">
        <v>99</v>
      </c>
      <c r="AF40" s="84"/>
      <c r="AG40" s="84"/>
      <c r="AH40" s="84"/>
      <c r="AI40" s="84"/>
      <c r="AJ40" s="81"/>
      <c r="AK40" s="81"/>
    </row>
    <row r="41" spans="1:37" ht="15.6" x14ac:dyDescent="0.3">
      <c r="A41" s="97" t="s">
        <v>33</v>
      </c>
      <c r="B41" s="8">
        <v>168</v>
      </c>
      <c r="C41" s="8">
        <v>205</v>
      </c>
      <c r="D41" s="8">
        <v>164</v>
      </c>
      <c r="E41" s="8">
        <v>194</v>
      </c>
      <c r="F41" s="8">
        <v>213</v>
      </c>
      <c r="G41" s="8">
        <v>54</v>
      </c>
      <c r="H41" s="8">
        <v>203</v>
      </c>
      <c r="I41" s="8">
        <v>212</v>
      </c>
      <c r="J41" s="8">
        <v>313</v>
      </c>
      <c r="K41" s="8">
        <v>235</v>
      </c>
      <c r="L41" s="8">
        <v>233</v>
      </c>
      <c r="M41" s="8">
        <v>227</v>
      </c>
      <c r="N41" s="8">
        <v>154</v>
      </c>
      <c r="O41" s="8">
        <v>212</v>
      </c>
      <c r="P41" s="8">
        <v>224</v>
      </c>
      <c r="Q41" s="8">
        <v>207</v>
      </c>
      <c r="R41" s="8">
        <v>186</v>
      </c>
      <c r="S41" s="8">
        <v>187</v>
      </c>
      <c r="T41" s="8">
        <v>265</v>
      </c>
      <c r="U41" s="8">
        <v>142</v>
      </c>
      <c r="V41" s="8">
        <v>229</v>
      </c>
      <c r="W41" s="8">
        <v>233</v>
      </c>
      <c r="X41" s="8">
        <v>223</v>
      </c>
      <c r="Y41" s="8">
        <v>277</v>
      </c>
      <c r="Z41" s="8">
        <v>256</v>
      </c>
      <c r="AA41" s="8">
        <v>235</v>
      </c>
      <c r="AB41" s="8">
        <v>142</v>
      </c>
      <c r="AC41" s="8">
        <v>216</v>
      </c>
      <c r="AD41" s="8">
        <v>214</v>
      </c>
      <c r="AE41" s="51">
        <v>205</v>
      </c>
      <c r="AF41" s="84"/>
      <c r="AG41" s="84"/>
      <c r="AH41" s="84"/>
      <c r="AI41" s="84"/>
      <c r="AJ41" s="81"/>
      <c r="AK41" s="81"/>
    </row>
    <row r="42" spans="1:37" ht="15.6" x14ac:dyDescent="0.3">
      <c r="A42" s="97" t="s">
        <v>74</v>
      </c>
      <c r="B42" s="15">
        <f t="shared" ref="B42:AE42" si="21">+B41*100/B39</f>
        <v>0.35712008162744724</v>
      </c>
      <c r="C42" s="15">
        <f t="shared" si="21"/>
        <v>0.37184161361121693</v>
      </c>
      <c r="D42" s="15">
        <f t="shared" si="21"/>
        <v>0.35133571841727546</v>
      </c>
      <c r="E42" s="15">
        <f t="shared" si="21"/>
        <v>0.35971890007602308</v>
      </c>
      <c r="F42" s="15">
        <f t="shared" si="21"/>
        <v>0.38331413763317018</v>
      </c>
      <c r="G42" s="15">
        <f t="shared" si="21"/>
        <v>0.38227382132238424</v>
      </c>
      <c r="H42" s="15">
        <f t="shared" si="21"/>
        <v>0.3845206750895005</v>
      </c>
      <c r="I42" s="15">
        <f t="shared" si="21"/>
        <v>0.38350217076700432</v>
      </c>
      <c r="J42" s="15">
        <f t="shared" si="21"/>
        <v>0.4992344009187189</v>
      </c>
      <c r="K42" s="15">
        <f t="shared" si="21"/>
        <v>0.38435118249321254</v>
      </c>
      <c r="L42" s="15">
        <f t="shared" si="21"/>
        <v>0.38419681429937669</v>
      </c>
      <c r="M42" s="15">
        <f t="shared" si="21"/>
        <v>0.35327440239043822</v>
      </c>
      <c r="N42" s="15">
        <f t="shared" si="21"/>
        <v>0.36116322701688558</v>
      </c>
      <c r="O42" s="15">
        <f t="shared" si="21"/>
        <v>0.3638922741550662</v>
      </c>
      <c r="P42" s="15">
        <f t="shared" si="21"/>
        <v>0.36238918009448001</v>
      </c>
      <c r="Q42" s="15">
        <f t="shared" si="21"/>
        <v>0.34932581804681301</v>
      </c>
      <c r="R42" s="15">
        <f t="shared" si="21"/>
        <v>0.35279390007966316</v>
      </c>
      <c r="S42" s="15">
        <f t="shared" si="21"/>
        <v>0.34579041772222119</v>
      </c>
      <c r="T42" s="15">
        <f t="shared" si="21"/>
        <v>0.38413591163424465</v>
      </c>
      <c r="U42" s="15">
        <f t="shared" si="21"/>
        <v>0.38305907742109524</v>
      </c>
      <c r="V42" s="15">
        <f t="shared" si="21"/>
        <v>0.38368742041418136</v>
      </c>
      <c r="W42" s="15">
        <f t="shared" si="21"/>
        <v>0.38391194740571088</v>
      </c>
      <c r="X42" s="15">
        <f t="shared" si="21"/>
        <v>0.3832471170536374</v>
      </c>
      <c r="Y42" s="15">
        <f t="shared" si="21"/>
        <v>0.38368308054574418</v>
      </c>
      <c r="Z42" s="15">
        <f t="shared" si="21"/>
        <v>0.38552475038778367</v>
      </c>
      <c r="AA42" s="15">
        <f t="shared" si="21"/>
        <v>0.35317102494740005</v>
      </c>
      <c r="AB42" s="15">
        <f t="shared" si="21"/>
        <v>0.35950277222208155</v>
      </c>
      <c r="AC42" s="15">
        <f t="shared" si="21"/>
        <v>0.35815549917922695</v>
      </c>
      <c r="AD42" s="15">
        <f t="shared" si="21"/>
        <v>0.35475689206438671</v>
      </c>
      <c r="AE42" s="53">
        <f t="shared" si="21"/>
        <v>0.35636679704476315</v>
      </c>
      <c r="AF42" s="87"/>
      <c r="AG42" s="87"/>
      <c r="AH42" s="87"/>
      <c r="AI42" s="87"/>
      <c r="AJ42" s="81"/>
      <c r="AK42" s="81"/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51"/>
      <c r="AF43" s="84"/>
      <c r="AG43" s="84"/>
      <c r="AH43" s="84"/>
      <c r="AI43" s="84"/>
      <c r="AJ43" s="81"/>
      <c r="AK43" s="81"/>
    </row>
    <row r="44" spans="1:37" ht="15.6" x14ac:dyDescent="0.3">
      <c r="A44" s="98" t="s">
        <v>35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9854</v>
      </c>
      <c r="K44" s="8">
        <v>9450</v>
      </c>
      <c r="L44" s="8">
        <v>10762</v>
      </c>
      <c r="M44" s="8">
        <v>14258</v>
      </c>
      <c r="N44" s="8">
        <v>9509</v>
      </c>
      <c r="O44" s="8">
        <v>0</v>
      </c>
      <c r="P44" s="8">
        <v>0</v>
      </c>
      <c r="Q44" s="8">
        <v>9757</v>
      </c>
      <c r="R44" s="8">
        <v>9560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51">
        <v>0</v>
      </c>
      <c r="AF44" s="84"/>
      <c r="AG44" s="84"/>
      <c r="AH44" s="84"/>
      <c r="AI44" s="84"/>
      <c r="AJ44" s="84"/>
      <c r="AK44" s="81"/>
    </row>
    <row r="45" spans="1:37" ht="15.6" x14ac:dyDescent="0.3">
      <c r="A45" s="10" t="s">
        <v>36</v>
      </c>
      <c r="B45" s="8">
        <v>27605</v>
      </c>
      <c r="C45" s="8">
        <v>28561</v>
      </c>
      <c r="D45" s="8">
        <v>28552</v>
      </c>
      <c r="E45" s="8">
        <v>26923</v>
      </c>
      <c r="F45" s="8">
        <v>15932</v>
      </c>
      <c r="G45" s="8">
        <v>11130</v>
      </c>
      <c r="H45" s="8">
        <v>29073</v>
      </c>
      <c r="I45" s="8">
        <v>27573</v>
      </c>
      <c r="J45" s="8">
        <v>27745</v>
      </c>
      <c r="K45" s="8">
        <v>28340</v>
      </c>
      <c r="L45" s="8">
        <v>15282</v>
      </c>
      <c r="M45" s="8">
        <v>27592</v>
      </c>
      <c r="N45" s="8">
        <v>27102</v>
      </c>
      <c r="O45" s="8">
        <v>29291</v>
      </c>
      <c r="P45" s="8">
        <v>23743</v>
      </c>
      <c r="Q45" s="8">
        <v>26415</v>
      </c>
      <c r="R45" s="8">
        <v>27936</v>
      </c>
      <c r="S45" s="8">
        <v>28627</v>
      </c>
      <c r="T45" s="8">
        <v>30024</v>
      </c>
      <c r="U45" s="8">
        <v>28652</v>
      </c>
      <c r="V45" s="8">
        <v>27599</v>
      </c>
      <c r="W45" s="8">
        <v>28230</v>
      </c>
      <c r="X45" s="8">
        <v>28838</v>
      </c>
      <c r="Y45" s="8">
        <v>28697</v>
      </c>
      <c r="Z45" s="8">
        <v>29581</v>
      </c>
      <c r="AA45" s="8">
        <v>29913</v>
      </c>
      <c r="AB45" s="8">
        <v>29955</v>
      </c>
      <c r="AC45" s="8">
        <v>29443</v>
      </c>
      <c r="AD45" s="8">
        <v>28766</v>
      </c>
      <c r="AE45" s="51">
        <v>17595</v>
      </c>
      <c r="AF45" s="84"/>
      <c r="AG45" s="84"/>
      <c r="AH45" s="84"/>
      <c r="AI45" s="84"/>
      <c r="AJ45" s="81"/>
      <c r="AK45" s="81"/>
    </row>
    <row r="46" spans="1:37" ht="15.6" x14ac:dyDescent="0.3">
      <c r="A46" s="10" t="s">
        <v>37</v>
      </c>
      <c r="B46" s="8">
        <v>27922</v>
      </c>
      <c r="C46" s="8">
        <v>28679</v>
      </c>
      <c r="D46" s="8">
        <v>26882</v>
      </c>
      <c r="E46" s="8">
        <v>27437</v>
      </c>
      <c r="F46" s="8">
        <v>16362</v>
      </c>
      <c r="G46" s="8">
        <v>13009</v>
      </c>
      <c r="H46" s="8">
        <v>27939</v>
      </c>
      <c r="I46" s="8">
        <v>29111</v>
      </c>
      <c r="J46" s="8">
        <v>28663</v>
      </c>
      <c r="K46" s="8">
        <v>27859</v>
      </c>
      <c r="L46" s="8">
        <v>28698</v>
      </c>
      <c r="M46" s="8">
        <v>28594</v>
      </c>
      <c r="N46" s="8">
        <v>29613</v>
      </c>
      <c r="O46" s="8">
        <v>28240</v>
      </c>
      <c r="P46" s="8">
        <v>27522</v>
      </c>
      <c r="Q46" s="8">
        <v>28260</v>
      </c>
      <c r="R46" s="8">
        <v>28913</v>
      </c>
      <c r="S46" s="8">
        <v>29275</v>
      </c>
      <c r="T46" s="8">
        <v>29070</v>
      </c>
      <c r="U46" s="8">
        <v>29798</v>
      </c>
      <c r="V46" s="8">
        <v>24011</v>
      </c>
      <c r="W46" s="8">
        <v>29230</v>
      </c>
      <c r="X46" s="8">
        <v>29799</v>
      </c>
      <c r="Y46" s="8">
        <v>29918</v>
      </c>
      <c r="Z46" s="8">
        <v>28410</v>
      </c>
      <c r="AA46" s="8">
        <v>29619</v>
      </c>
      <c r="AB46" s="8">
        <v>30110</v>
      </c>
      <c r="AC46" s="8">
        <v>25890</v>
      </c>
      <c r="AD46" s="8">
        <v>30617</v>
      </c>
      <c r="AE46" s="51">
        <v>18379</v>
      </c>
      <c r="AF46" s="84"/>
      <c r="AG46" s="84"/>
      <c r="AH46" s="84"/>
      <c r="AI46" s="84"/>
      <c r="AJ46" s="92"/>
      <c r="AK46" s="81"/>
    </row>
    <row r="47" spans="1:37" s="30" customFormat="1" ht="15.6" x14ac:dyDescent="0.3">
      <c r="A47" s="97" t="s">
        <v>38</v>
      </c>
      <c r="B47" s="31">
        <f t="shared" ref="B47:AE47" si="22">SUM(B44:B46)</f>
        <v>55527</v>
      </c>
      <c r="C47" s="31">
        <f t="shared" si="22"/>
        <v>57240</v>
      </c>
      <c r="D47" s="31">
        <f t="shared" si="22"/>
        <v>55434</v>
      </c>
      <c r="E47" s="31">
        <f t="shared" si="22"/>
        <v>54360</v>
      </c>
      <c r="F47" s="31">
        <f t="shared" si="22"/>
        <v>32294</v>
      </c>
      <c r="G47" s="31">
        <f t="shared" si="22"/>
        <v>24139</v>
      </c>
      <c r="H47" s="31">
        <f t="shared" si="22"/>
        <v>57012</v>
      </c>
      <c r="I47" s="31">
        <f t="shared" si="22"/>
        <v>56684</v>
      </c>
      <c r="J47" s="31">
        <f t="shared" si="22"/>
        <v>66262</v>
      </c>
      <c r="K47" s="31">
        <f t="shared" si="22"/>
        <v>65649</v>
      </c>
      <c r="L47" s="31">
        <f t="shared" si="22"/>
        <v>54742</v>
      </c>
      <c r="M47" s="31">
        <f t="shared" si="22"/>
        <v>70444</v>
      </c>
      <c r="N47" s="31">
        <f t="shared" si="22"/>
        <v>66224</v>
      </c>
      <c r="O47" s="31">
        <f t="shared" si="22"/>
        <v>57531</v>
      </c>
      <c r="P47" s="31">
        <f t="shared" si="22"/>
        <v>51265</v>
      </c>
      <c r="Q47" s="31">
        <f t="shared" si="22"/>
        <v>64432</v>
      </c>
      <c r="R47" s="31">
        <f t="shared" si="22"/>
        <v>66409</v>
      </c>
      <c r="S47" s="31">
        <f t="shared" si="22"/>
        <v>57902</v>
      </c>
      <c r="T47" s="31">
        <f t="shared" si="22"/>
        <v>59094</v>
      </c>
      <c r="U47" s="31">
        <f t="shared" si="22"/>
        <v>58450</v>
      </c>
      <c r="V47" s="31">
        <f t="shared" si="22"/>
        <v>51610</v>
      </c>
      <c r="W47" s="31">
        <f t="shared" si="22"/>
        <v>57460</v>
      </c>
      <c r="X47" s="31">
        <f t="shared" si="22"/>
        <v>58637</v>
      </c>
      <c r="Y47" s="31">
        <f t="shared" si="22"/>
        <v>58615</v>
      </c>
      <c r="Z47" s="31">
        <f t="shared" si="22"/>
        <v>57991</v>
      </c>
      <c r="AA47" s="31">
        <f t="shared" si="22"/>
        <v>59532</v>
      </c>
      <c r="AB47" s="31">
        <f t="shared" si="22"/>
        <v>60065</v>
      </c>
      <c r="AC47" s="31">
        <f t="shared" si="22"/>
        <v>55333</v>
      </c>
      <c r="AD47" s="31">
        <f t="shared" si="22"/>
        <v>59383</v>
      </c>
      <c r="AE47" s="58">
        <f t="shared" si="22"/>
        <v>35974</v>
      </c>
      <c r="AF47" s="93"/>
      <c r="AG47" s="93"/>
      <c r="AH47" s="93"/>
      <c r="AI47" s="93"/>
      <c r="AJ47" s="92"/>
      <c r="AK47" s="81"/>
    </row>
    <row r="48" spans="1:37" ht="15.6" x14ac:dyDescent="0.3">
      <c r="A48" s="97" t="s">
        <v>39</v>
      </c>
      <c r="B48" s="8">
        <v>40</v>
      </c>
      <c r="C48" s="8">
        <v>48</v>
      </c>
      <c r="D48" s="8">
        <v>46</v>
      </c>
      <c r="E48" s="8">
        <v>45.5</v>
      </c>
      <c r="F48" s="8">
        <v>80</v>
      </c>
      <c r="G48" s="8">
        <v>76</v>
      </c>
      <c r="H48" s="8">
        <v>76</v>
      </c>
      <c r="I48" s="8">
        <v>78</v>
      </c>
      <c r="J48" s="8">
        <v>75.5</v>
      </c>
      <c r="K48" s="8">
        <v>66.5</v>
      </c>
      <c r="L48" s="8">
        <v>81.5</v>
      </c>
      <c r="M48" s="8">
        <v>71</v>
      </c>
      <c r="N48" s="8">
        <v>28.5</v>
      </c>
      <c r="O48" s="8">
        <v>32</v>
      </c>
      <c r="P48" s="8">
        <v>45.5</v>
      </c>
      <c r="Q48" s="8">
        <v>48</v>
      </c>
      <c r="R48" s="8">
        <v>28.5</v>
      </c>
      <c r="S48" s="8">
        <v>19.5</v>
      </c>
      <c r="T48" s="8">
        <v>40</v>
      </c>
      <c r="U48" s="8">
        <v>11</v>
      </c>
      <c r="V48" s="8">
        <v>27.5</v>
      </c>
      <c r="W48" s="8">
        <v>36.5</v>
      </c>
      <c r="X48" s="8">
        <v>38.5</v>
      </c>
      <c r="Y48" s="8">
        <v>65</v>
      </c>
      <c r="Z48" s="8">
        <v>75</v>
      </c>
      <c r="AA48" s="8">
        <v>66</v>
      </c>
      <c r="AB48" s="8">
        <v>15.5</v>
      </c>
      <c r="AC48" s="8">
        <v>21</v>
      </c>
      <c r="AD48" s="8">
        <v>30</v>
      </c>
      <c r="AE48" s="51">
        <v>73.5</v>
      </c>
      <c r="AF48" s="84"/>
      <c r="AG48" s="84"/>
      <c r="AH48" s="84"/>
      <c r="AI48" s="84"/>
      <c r="AJ48" s="81"/>
      <c r="AK48" s="81"/>
    </row>
    <row r="49" spans="1:37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51"/>
      <c r="AF49" s="84"/>
      <c r="AG49" s="84"/>
      <c r="AH49" s="84"/>
      <c r="AI49" s="84"/>
      <c r="AJ49" s="81"/>
      <c r="AK49" s="81"/>
    </row>
    <row r="50" spans="1:37" x14ac:dyDescent="0.3">
      <c r="A50" s="73" t="s">
        <v>40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51"/>
      <c r="AF50" s="84"/>
      <c r="AG50" s="84"/>
      <c r="AH50" s="84"/>
      <c r="AI50" s="84"/>
      <c r="AJ50" s="81"/>
      <c r="AK50" s="81"/>
    </row>
    <row r="51" spans="1:37" x14ac:dyDescent="0.3">
      <c r="A51" s="73" t="s">
        <v>41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51"/>
      <c r="AF51" s="84"/>
      <c r="AG51" s="84"/>
      <c r="AH51" s="84"/>
      <c r="AI51" s="84"/>
      <c r="AJ51" s="81"/>
      <c r="AK51" s="81"/>
    </row>
    <row r="52" spans="1:37" x14ac:dyDescent="0.3">
      <c r="A52" s="73" t="s">
        <v>42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51"/>
      <c r="AF52" s="84"/>
      <c r="AG52" s="84"/>
      <c r="AH52" s="84"/>
      <c r="AI52" s="84"/>
      <c r="AJ52" s="81"/>
      <c r="AK52" s="81"/>
    </row>
    <row r="53" spans="1:37" x14ac:dyDescent="0.3">
      <c r="A53" s="73" t="s">
        <v>43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51"/>
      <c r="AF53" s="84"/>
      <c r="AG53" s="84"/>
      <c r="AH53" s="84"/>
      <c r="AI53" s="84"/>
      <c r="AJ53" s="81"/>
      <c r="AK53" s="81"/>
    </row>
    <row r="54" spans="1:37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51"/>
      <c r="AF54" s="84"/>
      <c r="AG54" s="84"/>
      <c r="AH54" s="84"/>
      <c r="AI54" s="84"/>
      <c r="AJ54" s="81"/>
      <c r="AK54" s="81"/>
    </row>
    <row r="55" spans="1:37" ht="18" x14ac:dyDescent="0.3">
      <c r="A55" s="99" t="s">
        <v>44</v>
      </c>
      <c r="B55" s="8">
        <v>39586</v>
      </c>
      <c r="C55" s="8">
        <v>51165</v>
      </c>
      <c r="D55" s="8">
        <v>54552</v>
      </c>
      <c r="E55" s="8">
        <v>51989</v>
      </c>
      <c r="F55" s="8">
        <v>49329</v>
      </c>
      <c r="G55" s="8">
        <v>22359</v>
      </c>
      <c r="H55" s="8">
        <v>35407</v>
      </c>
      <c r="I55" s="8">
        <v>48727</v>
      </c>
      <c r="J55" s="8">
        <v>54841</v>
      </c>
      <c r="K55" s="8">
        <v>52189</v>
      </c>
      <c r="L55" s="8">
        <v>51782</v>
      </c>
      <c r="M55" s="8">
        <v>55525</v>
      </c>
      <c r="N55" s="8">
        <v>42748</v>
      </c>
      <c r="O55" s="8">
        <v>45406</v>
      </c>
      <c r="P55" s="8">
        <v>57313</v>
      </c>
      <c r="Q55" s="8">
        <v>54549</v>
      </c>
      <c r="R55" s="8">
        <v>51223</v>
      </c>
      <c r="S55" s="8">
        <v>59716</v>
      </c>
      <c r="T55" s="8">
        <v>62994</v>
      </c>
      <c r="U55" s="8">
        <v>49510</v>
      </c>
      <c r="V55" s="8">
        <v>57105</v>
      </c>
      <c r="W55" s="8">
        <v>56871</v>
      </c>
      <c r="X55" s="8">
        <v>61169</v>
      </c>
      <c r="Y55" s="8">
        <v>61889</v>
      </c>
      <c r="Z55" s="8">
        <v>60520</v>
      </c>
      <c r="AA55" s="8">
        <v>61780</v>
      </c>
      <c r="AB55" s="8">
        <v>38917</v>
      </c>
      <c r="AC55" s="8">
        <v>60721</v>
      </c>
      <c r="AD55" s="8">
        <v>61178</v>
      </c>
      <c r="AE55" s="51">
        <v>67012</v>
      </c>
      <c r="AF55" s="84"/>
      <c r="AG55" s="84"/>
      <c r="AH55" s="84"/>
      <c r="AI55" s="84"/>
      <c r="AJ55" s="81"/>
      <c r="AK55" s="81"/>
    </row>
    <row r="56" spans="1:37" ht="18" x14ac:dyDescent="0.3">
      <c r="A56" s="100" t="s">
        <v>45</v>
      </c>
      <c r="B56" s="8">
        <v>27</v>
      </c>
      <c r="C56" s="8">
        <v>63</v>
      </c>
      <c r="D56" s="8">
        <v>71</v>
      </c>
      <c r="E56" s="8">
        <v>53</v>
      </c>
      <c r="F56" s="8">
        <v>49</v>
      </c>
      <c r="G56" s="8">
        <v>15</v>
      </c>
      <c r="H56" s="8">
        <v>40</v>
      </c>
      <c r="I56" s="8">
        <v>47</v>
      </c>
      <c r="J56" s="8">
        <v>49</v>
      </c>
      <c r="K56" s="8">
        <v>48</v>
      </c>
      <c r="L56" s="8">
        <v>48</v>
      </c>
      <c r="M56" s="8">
        <v>36</v>
      </c>
      <c r="N56" s="8">
        <v>54</v>
      </c>
      <c r="O56" s="8">
        <v>77</v>
      </c>
      <c r="P56" s="8">
        <v>59</v>
      </c>
      <c r="Q56" s="8">
        <v>67</v>
      </c>
      <c r="R56" s="8">
        <v>60</v>
      </c>
      <c r="S56" s="8">
        <v>56</v>
      </c>
      <c r="T56" s="8">
        <v>92</v>
      </c>
      <c r="U56" s="8">
        <v>46</v>
      </c>
      <c r="V56" s="8">
        <v>65</v>
      </c>
      <c r="W56" s="8">
        <v>49</v>
      </c>
      <c r="X56" s="8">
        <v>85</v>
      </c>
      <c r="Y56" s="8">
        <v>62</v>
      </c>
      <c r="Z56" s="8">
        <v>80</v>
      </c>
      <c r="AA56" s="8">
        <v>79</v>
      </c>
      <c r="AB56" s="8">
        <v>38</v>
      </c>
      <c r="AC56" s="8">
        <v>69</v>
      </c>
      <c r="AD56" s="8">
        <v>77</v>
      </c>
      <c r="AE56" s="51">
        <v>58</v>
      </c>
      <c r="AF56" s="84"/>
      <c r="AG56" s="84"/>
      <c r="AH56" s="84"/>
      <c r="AI56" s="84"/>
      <c r="AJ56" s="81"/>
      <c r="AK56" s="81"/>
    </row>
    <row r="57" spans="1:37" ht="15.6" x14ac:dyDescent="0.3">
      <c r="A57" s="10" t="s">
        <v>46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51"/>
      <c r="AF57" s="84"/>
      <c r="AG57" s="84"/>
      <c r="AH57" s="84"/>
      <c r="AI57" s="84"/>
      <c r="AJ57" s="81"/>
      <c r="AK57" s="81"/>
    </row>
    <row r="58" spans="1:37" x14ac:dyDescent="0.3">
      <c r="A58" s="76" t="s">
        <v>47</v>
      </c>
      <c r="B58" s="8">
        <v>7.5</v>
      </c>
      <c r="C58" s="8">
        <v>14</v>
      </c>
      <c r="D58" s="8">
        <v>6</v>
      </c>
      <c r="E58" s="8">
        <v>1.5</v>
      </c>
      <c r="F58" s="8">
        <v>0</v>
      </c>
      <c r="G58" s="8">
        <v>24.5</v>
      </c>
      <c r="H58" s="8">
        <v>51.5</v>
      </c>
      <c r="I58" s="8">
        <v>15.5</v>
      </c>
      <c r="J58" s="8">
        <v>16.5</v>
      </c>
      <c r="K58" s="8">
        <v>31</v>
      </c>
      <c r="L58" s="8">
        <v>68.5</v>
      </c>
      <c r="M58" s="8">
        <v>0</v>
      </c>
      <c r="N58" s="8">
        <v>101.5</v>
      </c>
      <c r="O58" s="8">
        <v>142</v>
      </c>
      <c r="P58" s="8">
        <v>138.5</v>
      </c>
      <c r="Q58" s="8">
        <v>108.5</v>
      </c>
      <c r="R58" s="8">
        <v>126.5</v>
      </c>
      <c r="S58" s="8">
        <v>143</v>
      </c>
      <c r="T58" s="8">
        <v>0</v>
      </c>
      <c r="U58" s="8">
        <v>147.5</v>
      </c>
      <c r="V58" s="8">
        <v>143.5</v>
      </c>
      <c r="W58" s="8">
        <v>134.5</v>
      </c>
      <c r="X58" s="8">
        <v>124.5</v>
      </c>
      <c r="Y58" s="8">
        <v>95</v>
      </c>
      <c r="Z58" s="8">
        <v>117</v>
      </c>
      <c r="AA58" s="8">
        <v>0</v>
      </c>
      <c r="AB58" s="8">
        <v>155.5</v>
      </c>
      <c r="AC58" s="8">
        <v>183</v>
      </c>
      <c r="AD58" s="8">
        <v>0</v>
      </c>
      <c r="AE58" s="51">
        <v>0</v>
      </c>
      <c r="AF58" s="84"/>
      <c r="AG58" s="84"/>
      <c r="AH58" s="84"/>
      <c r="AI58" s="84"/>
      <c r="AJ58" s="81"/>
      <c r="AK58" s="81"/>
    </row>
    <row r="59" spans="1:37" x14ac:dyDescent="0.3">
      <c r="A59" s="36" t="s">
        <v>48</v>
      </c>
      <c r="B59" s="8">
        <v>0</v>
      </c>
      <c r="C59" s="8">
        <v>0</v>
      </c>
      <c r="D59" s="8">
        <v>0</v>
      </c>
      <c r="E59" s="8">
        <v>6</v>
      </c>
      <c r="F59" s="8">
        <v>0</v>
      </c>
      <c r="G59" s="8">
        <v>0</v>
      </c>
      <c r="H59" s="8">
        <v>0</v>
      </c>
      <c r="I59" s="8">
        <v>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2</v>
      </c>
      <c r="V59" s="8">
        <v>0</v>
      </c>
      <c r="W59" s="8">
        <v>0.5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51">
        <v>0</v>
      </c>
      <c r="AF59" s="84"/>
      <c r="AG59" s="84"/>
      <c r="AH59" s="84"/>
      <c r="AI59" s="84"/>
      <c r="AJ59" s="81"/>
      <c r="AK59" s="81"/>
    </row>
    <row r="60" spans="1:37" x14ac:dyDescent="0.3">
      <c r="A60" s="77" t="s">
        <v>49</v>
      </c>
      <c r="B60" s="8">
        <v>40</v>
      </c>
      <c r="C60" s="8">
        <v>38</v>
      </c>
      <c r="D60" s="8">
        <v>40</v>
      </c>
      <c r="E60" s="8">
        <v>42</v>
      </c>
      <c r="F60" s="8">
        <v>0</v>
      </c>
      <c r="G60" s="8">
        <v>0</v>
      </c>
      <c r="H60" s="8">
        <v>50</v>
      </c>
      <c r="I60" s="8">
        <v>49</v>
      </c>
      <c r="J60" s="8">
        <v>52</v>
      </c>
      <c r="K60" s="8">
        <v>61.5</v>
      </c>
      <c r="L60" s="8">
        <v>28.5</v>
      </c>
      <c r="M60" s="8">
        <v>0</v>
      </c>
      <c r="N60" s="8">
        <v>58.5</v>
      </c>
      <c r="O60" s="8">
        <v>42</v>
      </c>
      <c r="P60" s="8">
        <v>47</v>
      </c>
      <c r="Q60" s="8">
        <v>62.5</v>
      </c>
      <c r="R60" s="8">
        <v>82.5</v>
      </c>
      <c r="S60" s="8">
        <v>56</v>
      </c>
      <c r="T60" s="8">
        <v>0</v>
      </c>
      <c r="U60" s="8">
        <v>64</v>
      </c>
      <c r="V60" s="8">
        <v>68</v>
      </c>
      <c r="W60" s="8">
        <v>63.5</v>
      </c>
      <c r="X60" s="8">
        <v>59.5</v>
      </c>
      <c r="Y60" s="8">
        <v>89</v>
      </c>
      <c r="Z60" s="8">
        <v>68.5</v>
      </c>
      <c r="AA60" s="8">
        <v>0</v>
      </c>
      <c r="AB60" s="8">
        <v>66</v>
      </c>
      <c r="AC60" s="8">
        <v>36</v>
      </c>
      <c r="AD60" s="8">
        <v>0</v>
      </c>
      <c r="AE60" s="51">
        <v>0</v>
      </c>
      <c r="AF60" s="84"/>
      <c r="AG60" s="84"/>
      <c r="AH60" s="84"/>
      <c r="AI60" s="84"/>
      <c r="AJ60" s="81"/>
      <c r="AK60" s="81"/>
    </row>
    <row r="61" spans="1:37" ht="15.6" x14ac:dyDescent="0.3">
      <c r="A61" s="1" t="s">
        <v>50</v>
      </c>
      <c r="B61" s="38">
        <f t="shared" ref="B61:AF61" si="23">SUM(B58:B60)</f>
        <v>47.5</v>
      </c>
      <c r="C61" s="38">
        <f t="shared" si="23"/>
        <v>52</v>
      </c>
      <c r="D61" s="38">
        <f t="shared" si="23"/>
        <v>46</v>
      </c>
      <c r="E61" s="38">
        <f t="shared" si="23"/>
        <v>49.5</v>
      </c>
      <c r="F61" s="38">
        <f t="shared" si="23"/>
        <v>0</v>
      </c>
      <c r="G61" s="38">
        <f t="shared" si="23"/>
        <v>24.5</v>
      </c>
      <c r="H61" s="38">
        <f t="shared" si="23"/>
        <v>101.5</v>
      </c>
      <c r="I61" s="38">
        <f t="shared" si="23"/>
        <v>65</v>
      </c>
      <c r="J61" s="38">
        <f t="shared" si="23"/>
        <v>68.5</v>
      </c>
      <c r="K61" s="38">
        <f t="shared" si="23"/>
        <v>92.5</v>
      </c>
      <c r="L61" s="38">
        <f t="shared" si="23"/>
        <v>97</v>
      </c>
      <c r="M61" s="38">
        <f t="shared" si="23"/>
        <v>0</v>
      </c>
      <c r="N61" s="38">
        <f t="shared" si="23"/>
        <v>160</v>
      </c>
      <c r="O61" s="38">
        <f t="shared" si="23"/>
        <v>184</v>
      </c>
      <c r="P61" s="38">
        <f t="shared" si="23"/>
        <v>185.5</v>
      </c>
      <c r="Q61" s="38">
        <f t="shared" si="23"/>
        <v>171</v>
      </c>
      <c r="R61" s="38">
        <f t="shared" si="23"/>
        <v>209</v>
      </c>
      <c r="S61" s="38">
        <f t="shared" si="23"/>
        <v>199</v>
      </c>
      <c r="T61" s="38">
        <f t="shared" si="23"/>
        <v>0</v>
      </c>
      <c r="U61" s="38">
        <f t="shared" si="23"/>
        <v>213.5</v>
      </c>
      <c r="V61" s="38">
        <f t="shared" si="23"/>
        <v>211.5</v>
      </c>
      <c r="W61" s="38">
        <f t="shared" si="23"/>
        <v>198.5</v>
      </c>
      <c r="X61" s="38">
        <f t="shared" si="23"/>
        <v>184</v>
      </c>
      <c r="Y61" s="38">
        <f t="shared" si="23"/>
        <v>184</v>
      </c>
      <c r="Z61" s="38">
        <f t="shared" si="23"/>
        <v>185.5</v>
      </c>
      <c r="AA61" s="38">
        <f t="shared" si="23"/>
        <v>0</v>
      </c>
      <c r="AB61" s="38">
        <f t="shared" si="23"/>
        <v>221.5</v>
      </c>
      <c r="AC61" s="38">
        <f t="shared" si="23"/>
        <v>219</v>
      </c>
      <c r="AD61" s="38">
        <f t="shared" si="23"/>
        <v>0</v>
      </c>
      <c r="AE61" s="59">
        <f t="shared" si="23"/>
        <v>0</v>
      </c>
      <c r="AF61" s="94"/>
      <c r="AG61" s="94"/>
      <c r="AH61" s="94"/>
      <c r="AI61" s="82"/>
      <c r="AJ61" s="95"/>
      <c r="AK61" s="81"/>
    </row>
    <row r="62" spans="1:37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51"/>
      <c r="AF62" s="84"/>
      <c r="AG62" s="84"/>
      <c r="AH62" s="84"/>
      <c r="AI62" s="84"/>
      <c r="AJ62" s="81"/>
      <c r="AK62" s="81"/>
    </row>
    <row r="63" spans="1:37" ht="17.399999999999999" x14ac:dyDescent="0.3">
      <c r="A63" s="40" t="s">
        <v>51</v>
      </c>
      <c r="B63" s="8">
        <v>20000</v>
      </c>
      <c r="C63" s="8">
        <v>12500</v>
      </c>
      <c r="D63" s="8">
        <v>1800</v>
      </c>
      <c r="E63" s="8">
        <v>10540</v>
      </c>
      <c r="F63" s="8">
        <v>0</v>
      </c>
      <c r="G63" s="8">
        <v>15300</v>
      </c>
      <c r="H63" s="8">
        <v>0</v>
      </c>
      <c r="I63" s="8">
        <v>10000</v>
      </c>
      <c r="J63" s="8">
        <v>23500</v>
      </c>
      <c r="K63" s="8">
        <v>20000</v>
      </c>
      <c r="L63" s="8">
        <v>8060</v>
      </c>
      <c r="M63" s="8">
        <v>10000</v>
      </c>
      <c r="N63" s="8">
        <v>15000</v>
      </c>
      <c r="O63" s="8">
        <v>6800</v>
      </c>
      <c r="P63" s="8">
        <v>17360</v>
      </c>
      <c r="Q63" s="8">
        <v>20000</v>
      </c>
      <c r="R63" s="8">
        <v>3700</v>
      </c>
      <c r="S63" s="8">
        <v>9600</v>
      </c>
      <c r="T63" s="8">
        <v>7500</v>
      </c>
      <c r="U63" s="8">
        <v>6500</v>
      </c>
      <c r="V63" s="8">
        <v>2400</v>
      </c>
      <c r="W63" s="8">
        <v>12000</v>
      </c>
      <c r="X63" s="8">
        <v>3000</v>
      </c>
      <c r="Y63" s="8">
        <v>5580</v>
      </c>
      <c r="Z63" s="8">
        <v>4960</v>
      </c>
      <c r="AA63" s="8">
        <v>3500</v>
      </c>
      <c r="AB63" s="8">
        <v>10000</v>
      </c>
      <c r="AC63" s="8">
        <v>18400</v>
      </c>
      <c r="AD63" s="8">
        <v>6400</v>
      </c>
      <c r="AE63" s="51">
        <v>0</v>
      </c>
      <c r="AF63" s="84"/>
      <c r="AG63" s="84"/>
      <c r="AH63" s="84"/>
      <c r="AI63" s="84"/>
      <c r="AJ63" s="81"/>
      <c r="AK63" s="81"/>
    </row>
    <row r="64" spans="1:37" ht="18" x14ac:dyDescent="0.3">
      <c r="A64" s="33" t="s">
        <v>52</v>
      </c>
      <c r="B64" s="8">
        <v>17925</v>
      </c>
      <c r="C64" s="8">
        <v>18925</v>
      </c>
      <c r="D64" s="8">
        <v>600</v>
      </c>
      <c r="E64" s="8">
        <v>2125</v>
      </c>
      <c r="F64" s="8">
        <v>17650</v>
      </c>
      <c r="G64" s="8">
        <v>0</v>
      </c>
      <c r="H64" s="8">
        <v>15725</v>
      </c>
      <c r="I64" s="8">
        <v>6125</v>
      </c>
      <c r="J64" s="8">
        <v>22300</v>
      </c>
      <c r="K64" s="8">
        <v>25725</v>
      </c>
      <c r="L64" s="8">
        <v>24025</v>
      </c>
      <c r="M64" s="8">
        <v>16400</v>
      </c>
      <c r="N64" s="8">
        <v>10000</v>
      </c>
      <c r="O64" s="8">
        <v>13475</v>
      </c>
      <c r="P64" s="8">
        <v>9600</v>
      </c>
      <c r="Q64" s="8">
        <v>22000</v>
      </c>
      <c r="R64" s="8">
        <v>23200</v>
      </c>
      <c r="S64" s="8">
        <v>11375</v>
      </c>
      <c r="T64" s="8">
        <v>15575</v>
      </c>
      <c r="U64" s="8">
        <v>8350</v>
      </c>
      <c r="V64" s="8">
        <v>14200</v>
      </c>
      <c r="W64" s="8">
        <v>4300</v>
      </c>
      <c r="X64" s="8">
        <v>10275</v>
      </c>
      <c r="Y64" s="8">
        <v>3700</v>
      </c>
      <c r="Z64" s="8">
        <v>12000</v>
      </c>
      <c r="AA64" s="8">
        <v>15000</v>
      </c>
      <c r="AB64" s="8">
        <v>4475</v>
      </c>
      <c r="AC64" s="8">
        <v>7000</v>
      </c>
      <c r="AD64" s="8">
        <v>14525</v>
      </c>
      <c r="AE64" s="51">
        <v>9825</v>
      </c>
      <c r="AF64" s="84"/>
      <c r="AG64" s="84"/>
      <c r="AH64" s="84"/>
      <c r="AI64" s="84"/>
      <c r="AJ64" s="81"/>
      <c r="AK64" s="81"/>
    </row>
    <row r="65" spans="1:37" ht="18" x14ac:dyDescent="0.3">
      <c r="A65" s="75" t="s">
        <v>53</v>
      </c>
      <c r="B65" s="8">
        <v>60</v>
      </c>
      <c r="C65" s="8">
        <v>91</v>
      </c>
      <c r="D65" s="8">
        <v>3</v>
      </c>
      <c r="E65" s="8">
        <v>153</v>
      </c>
      <c r="F65" s="8">
        <v>68</v>
      </c>
      <c r="G65" s="8">
        <v>0</v>
      </c>
      <c r="H65" s="8">
        <v>46</v>
      </c>
      <c r="I65" s="8">
        <v>17</v>
      </c>
      <c r="J65" s="8">
        <v>119</v>
      </c>
      <c r="K65" s="8">
        <v>104</v>
      </c>
      <c r="L65" s="8">
        <v>114</v>
      </c>
      <c r="M65" s="8">
        <v>60</v>
      </c>
      <c r="N65" s="8">
        <v>35</v>
      </c>
      <c r="O65" s="8">
        <v>68</v>
      </c>
      <c r="P65" s="8">
        <v>35</v>
      </c>
      <c r="Q65" s="8">
        <v>73</v>
      </c>
      <c r="R65" s="8">
        <v>104</v>
      </c>
      <c r="S65" s="8">
        <v>35</v>
      </c>
      <c r="T65" s="8">
        <v>46</v>
      </c>
      <c r="U65" s="8">
        <v>13</v>
      </c>
      <c r="V65" s="8">
        <v>76</v>
      </c>
      <c r="W65" s="8">
        <v>8</v>
      </c>
      <c r="X65" s="8">
        <v>61</v>
      </c>
      <c r="Y65" s="8">
        <v>12</v>
      </c>
      <c r="Z65" s="8">
        <v>76</v>
      </c>
      <c r="AA65" s="8">
        <v>61</v>
      </c>
      <c r="AB65" s="8">
        <v>9</v>
      </c>
      <c r="AC65" s="8">
        <v>35</v>
      </c>
      <c r="AD65" s="8">
        <v>102</v>
      </c>
      <c r="AE65" s="51">
        <v>38</v>
      </c>
      <c r="AF65" s="84"/>
      <c r="AG65" s="84"/>
      <c r="AH65" s="84"/>
      <c r="AI65" s="84"/>
      <c r="AJ65" s="81"/>
      <c r="AK65" s="81"/>
    </row>
    <row r="66" spans="1:37" ht="18" x14ac:dyDescent="0.3">
      <c r="A66" s="75" t="s">
        <v>73</v>
      </c>
      <c r="B66" s="15">
        <f t="shared" ref="B66:W66" si="24">+B65*100/B64</f>
        <v>0.33472803347280333</v>
      </c>
      <c r="C66" s="15">
        <f t="shared" si="24"/>
        <v>0.48084544253632761</v>
      </c>
      <c r="D66" s="15">
        <f t="shared" si="24"/>
        <v>0.5</v>
      </c>
      <c r="E66" s="15">
        <f t="shared" si="24"/>
        <v>7.2</v>
      </c>
      <c r="F66" s="15">
        <f t="shared" si="24"/>
        <v>0.38526912181303113</v>
      </c>
      <c r="G66" s="15">
        <v>0</v>
      </c>
      <c r="H66" s="15">
        <f t="shared" si="24"/>
        <v>0.29252782193958665</v>
      </c>
      <c r="I66" s="15">
        <f t="shared" si="24"/>
        <v>0.27755102040816326</v>
      </c>
      <c r="J66" s="15">
        <f t="shared" si="24"/>
        <v>0.53363228699551568</v>
      </c>
      <c r="K66" s="15">
        <f t="shared" si="24"/>
        <v>0.4042759961127308</v>
      </c>
      <c r="L66" s="15">
        <f t="shared" si="24"/>
        <v>0.47450572320499479</v>
      </c>
      <c r="M66" s="15">
        <f t="shared" si="24"/>
        <v>0.36585365853658536</v>
      </c>
      <c r="N66" s="15">
        <f t="shared" si="24"/>
        <v>0.35</v>
      </c>
      <c r="O66" s="15">
        <f t="shared" si="24"/>
        <v>0.50463821892393323</v>
      </c>
      <c r="P66" s="15">
        <f t="shared" si="24"/>
        <v>0.36458333333333331</v>
      </c>
      <c r="Q66" s="15">
        <f t="shared" si="24"/>
        <v>0.33181818181818185</v>
      </c>
      <c r="R66" s="15">
        <f t="shared" si="24"/>
        <v>0.44827586206896552</v>
      </c>
      <c r="S66" s="15">
        <f t="shared" si="24"/>
        <v>0.30769230769230771</v>
      </c>
      <c r="T66" s="15">
        <f t="shared" si="24"/>
        <v>0.2953451043338684</v>
      </c>
      <c r="U66" s="15">
        <f t="shared" si="24"/>
        <v>0.15568862275449102</v>
      </c>
      <c r="V66" s="15">
        <f t="shared" si="24"/>
        <v>0.53521126760563376</v>
      </c>
      <c r="W66" s="15">
        <f t="shared" si="24"/>
        <v>0.18604651162790697</v>
      </c>
      <c r="X66" s="15">
        <f>+X65*100/X64</f>
        <v>0.59367396593673971</v>
      </c>
      <c r="Y66" s="15">
        <f>+Y65*100/Y64</f>
        <v>0.32432432432432434</v>
      </c>
      <c r="Z66" s="15">
        <f>+Z65*100/Z64</f>
        <v>0.6333333333333333</v>
      </c>
      <c r="AA66" s="15">
        <f t="shared" ref="AA66:AE66" si="25">+AA65*100/AA64</f>
        <v>0.40666666666666668</v>
      </c>
      <c r="AB66" s="15">
        <f t="shared" si="25"/>
        <v>0.2011173184357542</v>
      </c>
      <c r="AC66" s="15">
        <f t="shared" si="25"/>
        <v>0.5</v>
      </c>
      <c r="AD66" s="15">
        <f t="shared" si="25"/>
        <v>0.70223752151462993</v>
      </c>
      <c r="AE66" s="53">
        <f t="shared" si="25"/>
        <v>0.38676844783715014</v>
      </c>
      <c r="AF66" s="87"/>
      <c r="AG66" s="87"/>
      <c r="AH66" s="87"/>
      <c r="AI66" s="87"/>
      <c r="AJ66" s="81"/>
      <c r="AK66" s="81"/>
    </row>
    <row r="67" spans="1:37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51"/>
      <c r="AF67" s="84"/>
      <c r="AG67" s="84"/>
      <c r="AH67" s="84"/>
      <c r="AI67" s="84"/>
      <c r="AJ67" s="81"/>
      <c r="AK67" s="81"/>
    </row>
    <row r="68" spans="1:37" ht="18" x14ac:dyDescent="0.3">
      <c r="A68" s="99" t="s">
        <v>55</v>
      </c>
      <c r="B68" s="8">
        <v>0</v>
      </c>
      <c r="C68" s="8">
        <v>58993</v>
      </c>
      <c r="D68" s="8">
        <v>70141</v>
      </c>
      <c r="E68" s="8">
        <v>51940</v>
      </c>
      <c r="F68" s="8">
        <v>71002</v>
      </c>
      <c r="G68" s="8">
        <v>0</v>
      </c>
      <c r="H68" s="8">
        <v>36220</v>
      </c>
      <c r="I68" s="8">
        <v>42226</v>
      </c>
      <c r="J68" s="8">
        <v>35356</v>
      </c>
      <c r="K68" s="8">
        <v>14958</v>
      </c>
      <c r="L68" s="8">
        <v>81154</v>
      </c>
      <c r="M68" s="8">
        <v>50925</v>
      </c>
      <c r="N68" s="8">
        <v>0</v>
      </c>
      <c r="O68" s="8">
        <v>87571</v>
      </c>
      <c r="P68" s="8">
        <v>64236</v>
      </c>
      <c r="Q68" s="8">
        <v>43262</v>
      </c>
      <c r="R68" s="8">
        <v>35599</v>
      </c>
      <c r="S68" s="8">
        <v>22021</v>
      </c>
      <c r="T68" s="8">
        <v>40067</v>
      </c>
      <c r="U68" s="8">
        <v>0</v>
      </c>
      <c r="V68" s="8">
        <v>158952</v>
      </c>
      <c r="W68" s="8">
        <v>94032</v>
      </c>
      <c r="X68" s="8">
        <v>74216</v>
      </c>
      <c r="Y68" s="8">
        <v>68687</v>
      </c>
      <c r="Z68" s="8">
        <v>21465</v>
      </c>
      <c r="AA68" s="8">
        <v>78379</v>
      </c>
      <c r="AB68" s="8">
        <v>0</v>
      </c>
      <c r="AC68" s="8">
        <v>98811</v>
      </c>
      <c r="AD68" s="8">
        <v>91280</v>
      </c>
      <c r="AE68" s="51">
        <v>80907</v>
      </c>
      <c r="AF68" s="84"/>
      <c r="AG68" s="84"/>
      <c r="AH68" s="84"/>
      <c r="AI68" s="84"/>
      <c r="AJ68" s="81"/>
      <c r="AK68" s="81"/>
    </row>
    <row r="69" spans="1:37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51"/>
      <c r="AF69" s="84"/>
      <c r="AG69" s="84"/>
      <c r="AH69" s="84"/>
      <c r="AI69" s="84"/>
      <c r="AJ69" s="81"/>
      <c r="AK69" s="81"/>
    </row>
    <row r="70" spans="1:37" ht="18" x14ac:dyDescent="0.3">
      <c r="A70" s="33" t="s">
        <v>56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51"/>
      <c r="AF70" s="84"/>
      <c r="AG70" s="84"/>
      <c r="AH70" s="84"/>
      <c r="AI70" s="84"/>
      <c r="AJ70" s="81"/>
      <c r="AK70" s="81"/>
    </row>
    <row r="71" spans="1:37" ht="18" x14ac:dyDescent="0.3">
      <c r="A71" s="75" t="s">
        <v>57</v>
      </c>
      <c r="B71" s="41">
        <v>1</v>
      </c>
      <c r="C71" s="41">
        <v>1</v>
      </c>
      <c r="D71" s="41">
        <v>1</v>
      </c>
      <c r="E71" s="41">
        <v>1</v>
      </c>
      <c r="F71" s="41">
        <v>0</v>
      </c>
      <c r="G71" s="41">
        <v>0.2</v>
      </c>
      <c r="H71" s="41">
        <v>0.2</v>
      </c>
      <c r="I71" s="41">
        <v>0.2</v>
      </c>
      <c r="J71" s="41">
        <v>0.2</v>
      </c>
      <c r="K71" s="41">
        <v>0.2</v>
      </c>
      <c r="L71" s="41">
        <v>0.2</v>
      </c>
      <c r="M71" s="41">
        <v>0.2</v>
      </c>
      <c r="N71" s="41">
        <v>0.5</v>
      </c>
      <c r="O71" s="41">
        <v>1</v>
      </c>
      <c r="P71" s="41">
        <v>1</v>
      </c>
      <c r="Q71" s="41">
        <v>1</v>
      </c>
      <c r="R71" s="41">
        <v>1</v>
      </c>
      <c r="S71" s="41">
        <v>1</v>
      </c>
      <c r="T71" s="41">
        <v>0</v>
      </c>
      <c r="U71" s="41">
        <v>1</v>
      </c>
      <c r="V71" s="41">
        <v>1</v>
      </c>
      <c r="W71" s="41">
        <v>1</v>
      </c>
      <c r="X71" s="41">
        <v>1</v>
      </c>
      <c r="Y71" s="41">
        <v>1.4</v>
      </c>
      <c r="Z71" s="41">
        <v>1</v>
      </c>
      <c r="AA71" s="41">
        <v>1</v>
      </c>
      <c r="AB71" s="41">
        <v>0.3</v>
      </c>
      <c r="AC71" s="41">
        <v>0.7</v>
      </c>
      <c r="AD71" s="41">
        <v>2.1</v>
      </c>
      <c r="AE71" s="60">
        <v>0</v>
      </c>
      <c r="AF71" s="96"/>
      <c r="AG71" s="96"/>
      <c r="AH71" s="96"/>
      <c r="AI71" s="96"/>
      <c r="AJ71" s="81"/>
      <c r="AK71" s="81"/>
    </row>
    <row r="72" spans="1:37" ht="18" x14ac:dyDescent="0.3">
      <c r="A72" s="75" t="s">
        <v>58</v>
      </c>
      <c r="B72" s="41">
        <v>0.4</v>
      </c>
      <c r="C72" s="41">
        <v>0.4</v>
      </c>
      <c r="D72" s="41">
        <v>0.4</v>
      </c>
      <c r="E72" s="41">
        <v>0.4</v>
      </c>
      <c r="F72" s="41">
        <v>0</v>
      </c>
      <c r="G72" s="41">
        <v>0.4</v>
      </c>
      <c r="H72" s="41">
        <v>0.4</v>
      </c>
      <c r="I72" s="41">
        <v>0.4</v>
      </c>
      <c r="J72" s="41">
        <v>0.4</v>
      </c>
      <c r="K72" s="41">
        <v>0.4</v>
      </c>
      <c r="L72" s="41">
        <v>0.4</v>
      </c>
      <c r="M72" s="41">
        <v>0.4</v>
      </c>
      <c r="N72" s="41">
        <v>1</v>
      </c>
      <c r="O72" s="41">
        <v>0.4</v>
      </c>
      <c r="P72" s="41">
        <v>0.4</v>
      </c>
      <c r="Q72" s="41">
        <v>0.4</v>
      </c>
      <c r="R72" s="41">
        <v>0.4</v>
      </c>
      <c r="S72" s="41">
        <v>0.6</v>
      </c>
      <c r="T72" s="41">
        <v>0</v>
      </c>
      <c r="U72" s="41">
        <v>0.4</v>
      </c>
      <c r="V72" s="41">
        <v>0.4</v>
      </c>
      <c r="W72" s="41">
        <v>0.4</v>
      </c>
      <c r="X72" s="41">
        <v>0.4</v>
      </c>
      <c r="Y72" s="41">
        <v>0.4</v>
      </c>
      <c r="Z72" s="41">
        <v>0.4</v>
      </c>
      <c r="AA72" s="41">
        <v>0.4</v>
      </c>
      <c r="AB72" s="41">
        <v>0.8</v>
      </c>
      <c r="AC72" s="41">
        <v>2.4</v>
      </c>
      <c r="AD72" s="41">
        <v>2.2000000000000002</v>
      </c>
      <c r="AE72" s="60">
        <v>0</v>
      </c>
      <c r="AF72" s="96"/>
      <c r="AG72" s="96"/>
      <c r="AH72" s="96"/>
      <c r="AI72" s="96"/>
      <c r="AJ72" s="81"/>
      <c r="AK72" s="81"/>
    </row>
    <row r="73" spans="1:37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51"/>
      <c r="AF73" s="84"/>
      <c r="AG73" s="84"/>
      <c r="AH73" s="84"/>
      <c r="AI73" s="84"/>
      <c r="AJ73" s="81"/>
      <c r="AK73" s="81"/>
    </row>
    <row r="74" spans="1:37" ht="15.6" x14ac:dyDescent="0.3">
      <c r="A74" s="10" t="s">
        <v>59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5500</v>
      </c>
      <c r="I74" s="8">
        <v>5200</v>
      </c>
      <c r="J74" s="8">
        <v>5200</v>
      </c>
      <c r="K74" s="8">
        <v>4300</v>
      </c>
      <c r="L74" s="8">
        <v>5000</v>
      </c>
      <c r="M74" s="8">
        <v>5600</v>
      </c>
      <c r="N74" s="8">
        <v>4700</v>
      </c>
      <c r="O74" s="8">
        <v>5300</v>
      </c>
      <c r="P74" s="8">
        <v>5500</v>
      </c>
      <c r="Q74" s="8">
        <v>5400</v>
      </c>
      <c r="R74" s="8">
        <v>5200</v>
      </c>
      <c r="S74" s="8">
        <v>4800</v>
      </c>
      <c r="T74" s="8">
        <v>4200</v>
      </c>
      <c r="U74" s="8">
        <v>5300</v>
      </c>
      <c r="V74" s="8">
        <v>5100</v>
      </c>
      <c r="W74" s="8">
        <v>5100</v>
      </c>
      <c r="X74" s="8">
        <v>5000</v>
      </c>
      <c r="Y74" s="8">
        <v>5100</v>
      </c>
      <c r="Z74" s="8">
        <v>5000</v>
      </c>
      <c r="AA74" s="8">
        <v>4300</v>
      </c>
      <c r="AB74" s="8">
        <v>5200</v>
      </c>
      <c r="AC74" s="8">
        <v>5200</v>
      </c>
      <c r="AD74" s="8">
        <v>5200</v>
      </c>
      <c r="AE74" s="51">
        <v>5200</v>
      </c>
      <c r="AF74" s="84"/>
      <c r="AG74" s="84"/>
      <c r="AH74" s="84"/>
      <c r="AI74" s="84"/>
      <c r="AJ74" s="81"/>
      <c r="AK74" s="81"/>
    </row>
    <row r="75" spans="1:37" ht="15.6" x14ac:dyDescent="0.3">
      <c r="A75" s="10" t="s">
        <v>60</v>
      </c>
      <c r="B75" s="8">
        <v>30</v>
      </c>
      <c r="C75" s="8">
        <v>35</v>
      </c>
      <c r="D75" s="8">
        <v>40</v>
      </c>
      <c r="E75" s="8">
        <v>50</v>
      </c>
      <c r="F75" s="8">
        <v>0</v>
      </c>
      <c r="G75" s="8">
        <v>50</v>
      </c>
      <c r="H75" s="8">
        <v>50</v>
      </c>
      <c r="I75" s="8">
        <v>60</v>
      </c>
      <c r="J75" s="8">
        <v>65</v>
      </c>
      <c r="K75" s="8">
        <v>75</v>
      </c>
      <c r="L75" s="8">
        <v>75</v>
      </c>
      <c r="M75" s="8">
        <v>0</v>
      </c>
      <c r="N75" s="8">
        <v>5</v>
      </c>
      <c r="O75" s="8">
        <v>10</v>
      </c>
      <c r="P75" s="8">
        <v>25</v>
      </c>
      <c r="Q75" s="8">
        <v>30</v>
      </c>
      <c r="R75" s="8">
        <v>35</v>
      </c>
      <c r="S75" s="8">
        <v>30</v>
      </c>
      <c r="T75" s="8">
        <v>0</v>
      </c>
      <c r="U75" s="8">
        <v>5</v>
      </c>
      <c r="V75" s="8">
        <v>15</v>
      </c>
      <c r="W75" s="8">
        <v>20</v>
      </c>
      <c r="X75" s="8">
        <v>20</v>
      </c>
      <c r="Y75" s="8">
        <v>25</v>
      </c>
      <c r="Z75" s="8">
        <v>25</v>
      </c>
      <c r="AA75" s="8">
        <v>0</v>
      </c>
      <c r="AB75" s="8">
        <v>20</v>
      </c>
      <c r="AC75" s="8">
        <v>36</v>
      </c>
      <c r="AD75" s="8">
        <v>25</v>
      </c>
      <c r="AE75" s="51">
        <v>0</v>
      </c>
      <c r="AF75" s="84"/>
      <c r="AG75" s="84"/>
      <c r="AH75" s="84"/>
      <c r="AI75" s="84"/>
      <c r="AJ75" s="81"/>
      <c r="AK75" s="81"/>
    </row>
    <row r="76" spans="1:37" ht="18" x14ac:dyDescent="0.3">
      <c r="A76" s="33" t="s">
        <v>61</v>
      </c>
      <c r="B76" s="8">
        <v>145</v>
      </c>
      <c r="C76" s="8">
        <v>171</v>
      </c>
      <c r="D76" s="8">
        <v>189</v>
      </c>
      <c r="E76" s="8">
        <v>240</v>
      </c>
      <c r="F76" s="8">
        <v>0</v>
      </c>
      <c r="G76" s="8">
        <v>244</v>
      </c>
      <c r="H76" s="8">
        <v>219</v>
      </c>
      <c r="I76" s="8">
        <v>327</v>
      </c>
      <c r="J76" s="8">
        <v>321</v>
      </c>
      <c r="K76" s="8">
        <v>357</v>
      </c>
      <c r="L76" s="8">
        <v>437</v>
      </c>
      <c r="M76" s="8">
        <v>0</v>
      </c>
      <c r="N76" s="8">
        <v>19</v>
      </c>
      <c r="O76" s="8">
        <v>84</v>
      </c>
      <c r="P76" s="8">
        <v>134</v>
      </c>
      <c r="Q76" s="8">
        <v>147</v>
      </c>
      <c r="R76" s="8">
        <v>137</v>
      </c>
      <c r="S76" s="8">
        <v>176</v>
      </c>
      <c r="T76" s="8">
        <v>0</v>
      </c>
      <c r="U76" s="8">
        <v>48</v>
      </c>
      <c r="V76" s="8">
        <v>51</v>
      </c>
      <c r="W76" s="8">
        <v>50</v>
      </c>
      <c r="X76" s="8">
        <v>131</v>
      </c>
      <c r="Y76" s="8">
        <v>129</v>
      </c>
      <c r="Z76" s="8">
        <v>165</v>
      </c>
      <c r="AA76" s="8">
        <v>0</v>
      </c>
      <c r="AB76" s="8">
        <v>178</v>
      </c>
      <c r="AC76" s="8">
        <v>165</v>
      </c>
      <c r="AD76" s="8">
        <v>125</v>
      </c>
      <c r="AE76" s="51">
        <v>0</v>
      </c>
      <c r="AF76" s="84"/>
      <c r="AG76" s="84"/>
      <c r="AH76" s="84"/>
      <c r="AI76" s="84"/>
      <c r="AJ76" s="81"/>
      <c r="AK76" s="81"/>
    </row>
    <row r="77" spans="1:37" ht="18" x14ac:dyDescent="0.3">
      <c r="A77" s="33" t="s">
        <v>62</v>
      </c>
      <c r="B77" s="8">
        <v>73</v>
      </c>
      <c r="C77" s="8">
        <v>50</v>
      </c>
      <c r="D77" s="8">
        <v>68</v>
      </c>
      <c r="E77" s="8">
        <v>54</v>
      </c>
      <c r="F77" s="8">
        <v>0</v>
      </c>
      <c r="G77" s="8">
        <v>65</v>
      </c>
      <c r="H77" s="8">
        <v>93</v>
      </c>
      <c r="I77" s="8">
        <v>64</v>
      </c>
      <c r="J77" s="8">
        <v>74</v>
      </c>
      <c r="K77" s="8">
        <v>44</v>
      </c>
      <c r="L77" s="8">
        <v>78</v>
      </c>
      <c r="M77" s="8">
        <v>0</v>
      </c>
      <c r="N77" s="8">
        <v>90</v>
      </c>
      <c r="O77" s="8">
        <v>134</v>
      </c>
      <c r="P77" s="8">
        <v>84</v>
      </c>
      <c r="Q77" s="8">
        <v>71</v>
      </c>
      <c r="R77" s="8">
        <v>69</v>
      </c>
      <c r="S77" s="8">
        <v>72</v>
      </c>
      <c r="T77" s="8">
        <v>0</v>
      </c>
      <c r="U77" s="8">
        <v>89</v>
      </c>
      <c r="V77" s="8">
        <v>92</v>
      </c>
      <c r="W77" s="8">
        <v>69</v>
      </c>
      <c r="X77" s="8">
        <v>73</v>
      </c>
      <c r="Y77" s="8">
        <v>52</v>
      </c>
      <c r="Z77" s="8">
        <v>83</v>
      </c>
      <c r="AA77" s="8">
        <v>0</v>
      </c>
      <c r="AB77" s="8">
        <v>117</v>
      </c>
      <c r="AC77" s="8">
        <v>71</v>
      </c>
      <c r="AD77" s="8">
        <v>62</v>
      </c>
      <c r="AE77" s="51">
        <v>0</v>
      </c>
      <c r="AF77" s="84"/>
      <c r="AG77" s="84"/>
      <c r="AH77" s="84"/>
      <c r="AI77" s="84"/>
      <c r="AJ77" s="81"/>
      <c r="AK77" s="81"/>
    </row>
    <row r="78" spans="1:37" ht="18" x14ac:dyDescent="0.3">
      <c r="A78" s="33" t="s">
        <v>72</v>
      </c>
      <c r="B78" s="8">
        <v>235</v>
      </c>
      <c r="C78" s="8">
        <v>225</v>
      </c>
      <c r="D78" s="8">
        <v>220</v>
      </c>
      <c r="E78" s="8">
        <v>215</v>
      </c>
      <c r="F78" s="8">
        <v>0</v>
      </c>
      <c r="G78" s="8">
        <v>210</v>
      </c>
      <c r="H78" s="8">
        <v>230</v>
      </c>
      <c r="I78" s="8">
        <v>215</v>
      </c>
      <c r="J78" s="8">
        <v>230</v>
      </c>
      <c r="K78" s="8">
        <v>380</v>
      </c>
      <c r="L78" s="8">
        <v>0</v>
      </c>
      <c r="M78" s="8">
        <v>0</v>
      </c>
      <c r="N78" s="8">
        <v>170</v>
      </c>
      <c r="O78" s="8">
        <v>215</v>
      </c>
      <c r="P78" s="8">
        <v>230</v>
      </c>
      <c r="Q78" s="8">
        <v>260</v>
      </c>
      <c r="R78" s="8">
        <v>285</v>
      </c>
      <c r="S78" s="8">
        <v>200</v>
      </c>
      <c r="T78" s="8">
        <v>0</v>
      </c>
      <c r="U78" s="8">
        <v>235</v>
      </c>
      <c r="V78" s="8">
        <v>230</v>
      </c>
      <c r="W78" s="8">
        <v>235</v>
      </c>
      <c r="X78" s="8">
        <v>260</v>
      </c>
      <c r="Y78" s="8">
        <v>230</v>
      </c>
      <c r="Z78" s="8">
        <v>220</v>
      </c>
      <c r="AA78" s="8">
        <v>240</v>
      </c>
      <c r="AB78" s="8">
        <v>265</v>
      </c>
      <c r="AC78" s="8">
        <v>265</v>
      </c>
      <c r="AD78" s="8">
        <v>270</v>
      </c>
      <c r="AE78" s="51">
        <v>0</v>
      </c>
      <c r="AF78" s="84"/>
      <c r="AG78" s="84"/>
      <c r="AH78" s="84"/>
      <c r="AI78" s="84"/>
      <c r="AJ78" s="81"/>
      <c r="AK78" s="81"/>
    </row>
    <row r="79" spans="1:37" x14ac:dyDescent="0.3">
      <c r="A79" s="43"/>
      <c r="AF79" s="84"/>
      <c r="AG79" s="84"/>
      <c r="AH79" s="81"/>
      <c r="AI79" s="81"/>
      <c r="AJ79" s="81"/>
      <c r="AK79" s="81"/>
    </row>
    <row r="80" spans="1:37" x14ac:dyDescent="0.3">
      <c r="A80" s="43"/>
      <c r="AF80" s="84"/>
      <c r="AG80" s="84"/>
      <c r="AH80" s="81"/>
      <c r="AI80" s="81"/>
      <c r="AJ80" s="81"/>
      <c r="AK80" s="81"/>
    </row>
    <row r="81" spans="1:37" x14ac:dyDescent="0.3">
      <c r="A81" s="43"/>
      <c r="AF81" s="84"/>
      <c r="AG81" s="84"/>
      <c r="AH81" s="81"/>
      <c r="AI81" s="81"/>
      <c r="AJ81" s="81"/>
      <c r="AK81" s="81"/>
    </row>
    <row r="82" spans="1:37" x14ac:dyDescent="0.3">
      <c r="A82" s="43"/>
      <c r="AF82" s="84"/>
      <c r="AG82" s="84"/>
      <c r="AH82" s="81"/>
      <c r="AI82" s="81"/>
      <c r="AJ82" s="81"/>
      <c r="AK82" s="81"/>
    </row>
    <row r="83" spans="1:37" x14ac:dyDescent="0.3">
      <c r="A83" s="43"/>
    </row>
    <row r="84" spans="1:37" x14ac:dyDescent="0.3">
      <c r="A84" s="43"/>
    </row>
    <row r="85" spans="1:37" x14ac:dyDescent="0.3">
      <c r="A85" s="43"/>
    </row>
    <row r="86" spans="1:37" x14ac:dyDescent="0.3">
      <c r="A86" s="44"/>
    </row>
    <row r="87" spans="1:37" x14ac:dyDescent="0.3">
      <c r="A87" s="44"/>
    </row>
    <row r="88" spans="1:37" x14ac:dyDescent="0.3">
      <c r="A88" s="44"/>
    </row>
    <row r="107" spans="37:37" x14ac:dyDescent="0.3">
      <c r="AK107" s="45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A34" workbookViewId="0">
      <pane xSplit="1" topLeftCell="B1" activePane="topRight" state="frozen"/>
      <selection pane="topRight" activeCell="B35" sqref="B35"/>
    </sheetView>
  </sheetViews>
  <sheetFormatPr defaultRowHeight="14.4" x14ac:dyDescent="0.3"/>
  <cols>
    <col min="1" max="1" width="33.6640625" customWidth="1"/>
    <col min="2" max="34" width="11" style="9" customWidth="1"/>
    <col min="35" max="35" width="9.109375"/>
  </cols>
  <sheetData>
    <row r="1" spans="1:38" ht="21.75" customHeight="1" x14ac:dyDescent="0.35">
      <c r="A1" s="1" t="s">
        <v>0</v>
      </c>
      <c r="B1" s="2">
        <v>45776</v>
      </c>
      <c r="C1" s="2">
        <v>45777</v>
      </c>
      <c r="D1" s="2">
        <v>45778</v>
      </c>
      <c r="E1" s="2">
        <v>45779</v>
      </c>
      <c r="F1" s="2">
        <v>45780</v>
      </c>
      <c r="G1" s="2">
        <v>45781</v>
      </c>
      <c r="H1" s="2">
        <v>45782</v>
      </c>
      <c r="I1" s="2">
        <v>45783</v>
      </c>
      <c r="J1" s="2">
        <v>45784</v>
      </c>
      <c r="K1" s="2">
        <v>45785</v>
      </c>
      <c r="L1" s="2">
        <v>45786</v>
      </c>
      <c r="M1" s="2">
        <v>45787</v>
      </c>
      <c r="N1" s="2">
        <v>45788</v>
      </c>
      <c r="O1" s="2">
        <v>45789</v>
      </c>
      <c r="P1" s="2">
        <v>45790</v>
      </c>
      <c r="Q1" s="2">
        <v>45791</v>
      </c>
      <c r="R1" s="2">
        <v>45792</v>
      </c>
      <c r="S1" s="2">
        <v>45793</v>
      </c>
      <c r="T1" s="2">
        <v>45794</v>
      </c>
      <c r="U1" s="2">
        <v>45795</v>
      </c>
      <c r="V1" s="2">
        <v>45796</v>
      </c>
      <c r="W1" s="2">
        <v>45797</v>
      </c>
      <c r="X1" s="2">
        <v>45798</v>
      </c>
      <c r="Y1" s="2">
        <v>45799</v>
      </c>
      <c r="Z1" s="2">
        <v>45800</v>
      </c>
      <c r="AA1" s="2">
        <v>45801</v>
      </c>
      <c r="AB1" s="2">
        <v>45802</v>
      </c>
      <c r="AC1" s="2">
        <v>45803</v>
      </c>
      <c r="AD1" s="2">
        <v>45804</v>
      </c>
      <c r="AE1" s="2">
        <v>45805</v>
      </c>
      <c r="AF1" s="2">
        <v>45806</v>
      </c>
      <c r="AG1" s="2">
        <v>45807</v>
      </c>
      <c r="AH1" s="2">
        <v>45808</v>
      </c>
      <c r="AI1" s="3"/>
      <c r="AJ1" s="4"/>
      <c r="AK1" s="5"/>
      <c r="AL1" s="6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>
        <v>94711</v>
      </c>
    </row>
    <row r="3" spans="1:38" ht="15.6" x14ac:dyDescent="0.3">
      <c r="A3" s="10" t="s">
        <v>1</v>
      </c>
      <c r="B3" s="8">
        <v>78100</v>
      </c>
      <c r="C3" s="8">
        <v>83289</v>
      </c>
      <c r="D3" s="8">
        <v>0</v>
      </c>
      <c r="E3" s="8">
        <v>0</v>
      </c>
      <c r="F3" s="8">
        <v>0</v>
      </c>
      <c r="G3" s="8">
        <v>0</v>
      </c>
      <c r="H3" s="8">
        <v>69200</v>
      </c>
      <c r="I3" s="8">
        <v>82500</v>
      </c>
      <c r="J3" s="8">
        <v>81944</v>
      </c>
      <c r="K3" s="8">
        <v>82600</v>
      </c>
      <c r="L3" s="8">
        <v>79000</v>
      </c>
      <c r="M3" s="8">
        <v>82453</v>
      </c>
      <c r="N3" s="8">
        <v>0</v>
      </c>
      <c r="O3" s="8">
        <v>75400</v>
      </c>
      <c r="P3" s="8">
        <v>81800</v>
      </c>
      <c r="Q3" s="8">
        <v>84100</v>
      </c>
      <c r="R3" s="8">
        <v>84207</v>
      </c>
      <c r="S3" s="8">
        <v>45584</v>
      </c>
      <c r="T3" s="8">
        <v>54141</v>
      </c>
      <c r="U3" s="8">
        <v>30500</v>
      </c>
      <c r="V3" s="8">
        <v>86100</v>
      </c>
      <c r="W3" s="8">
        <v>76300</v>
      </c>
      <c r="X3" s="8">
        <v>82800</v>
      </c>
      <c r="Y3" s="8">
        <v>81500</v>
      </c>
      <c r="Z3" s="8">
        <v>86900</v>
      </c>
      <c r="AA3" s="8">
        <v>74960</v>
      </c>
      <c r="AB3" s="8">
        <v>33800</v>
      </c>
      <c r="AC3" s="8">
        <v>86000</v>
      </c>
      <c r="AD3" s="8">
        <v>80200</v>
      </c>
      <c r="AE3" s="8">
        <v>85500</v>
      </c>
      <c r="AF3" s="8">
        <v>80680</v>
      </c>
      <c r="AG3" s="8">
        <v>87000</v>
      </c>
      <c r="AH3" s="8">
        <v>84355</v>
      </c>
      <c r="AI3" s="9"/>
      <c r="AJ3">
        <v>94765</v>
      </c>
      <c r="AK3">
        <f>+AJ3-AJ2</f>
        <v>54</v>
      </c>
    </row>
    <row r="4" spans="1:38" ht="15.6" x14ac:dyDescent="0.3">
      <c r="A4" s="10" t="s">
        <v>2</v>
      </c>
      <c r="B4" s="8"/>
      <c r="C4" s="8"/>
      <c r="D4" s="8">
        <v>0</v>
      </c>
      <c r="E4" s="8">
        <v>0</v>
      </c>
      <c r="F4" s="8">
        <v>0</v>
      </c>
      <c r="G4" s="8">
        <v>0</v>
      </c>
      <c r="H4" s="46">
        <v>0.52083333333333337</v>
      </c>
      <c r="I4" s="8"/>
      <c r="J4" s="8"/>
      <c r="K4" s="8"/>
      <c r="L4" s="8"/>
      <c r="M4" s="8"/>
      <c r="N4" s="8">
        <v>0</v>
      </c>
      <c r="O4" s="46">
        <v>0.4375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  <c r="AJ4">
        <v>94817</v>
      </c>
      <c r="AK4">
        <f t="shared" ref="AK4:AK71" si="0">+AJ4-AJ3</f>
        <v>52</v>
      </c>
    </row>
    <row r="5" spans="1:38" ht="15.6" x14ac:dyDescent="0.3">
      <c r="A5" s="10" t="s">
        <v>3</v>
      </c>
      <c r="B5" s="8"/>
      <c r="C5" s="46">
        <v>0.29166666666666669</v>
      </c>
      <c r="D5" s="8">
        <v>0</v>
      </c>
      <c r="E5" s="8">
        <v>0</v>
      </c>
      <c r="F5" s="8">
        <v>0</v>
      </c>
      <c r="G5" s="8">
        <v>0</v>
      </c>
      <c r="H5" s="8"/>
      <c r="I5" s="8"/>
      <c r="J5" s="8"/>
      <c r="K5" s="8"/>
      <c r="L5" s="8"/>
      <c r="M5" s="8"/>
      <c r="N5" s="46">
        <v>0.33333333333333331</v>
      </c>
      <c r="O5" s="8"/>
      <c r="P5" s="8"/>
      <c r="Q5" s="8"/>
      <c r="R5" s="8"/>
      <c r="S5" s="8"/>
      <c r="T5" s="46">
        <v>0.33333333333333331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  <c r="AJ5">
        <v>94875</v>
      </c>
      <c r="AK5">
        <f t="shared" si="0"/>
        <v>58</v>
      </c>
    </row>
    <row r="6" spans="1:38" ht="15.6" x14ac:dyDescent="0.3">
      <c r="A6" s="23" t="s">
        <v>4</v>
      </c>
      <c r="B6" s="8">
        <v>55</v>
      </c>
      <c r="C6" s="8"/>
      <c r="D6" s="8">
        <v>0</v>
      </c>
      <c r="E6" s="8">
        <v>0</v>
      </c>
      <c r="F6" s="8">
        <v>0</v>
      </c>
      <c r="G6" s="8">
        <v>0</v>
      </c>
      <c r="H6" s="8">
        <v>270</v>
      </c>
      <c r="I6" s="8">
        <v>45</v>
      </c>
      <c r="J6" s="8">
        <v>55</v>
      </c>
      <c r="K6" s="8">
        <v>40</v>
      </c>
      <c r="L6" s="8">
        <v>85</v>
      </c>
      <c r="M6" s="8">
        <v>30</v>
      </c>
      <c r="N6" s="8">
        <v>0</v>
      </c>
      <c r="O6" s="8">
        <v>100</v>
      </c>
      <c r="P6" s="8">
        <v>20</v>
      </c>
      <c r="Q6" s="8">
        <v>22</v>
      </c>
      <c r="R6" s="8">
        <v>25</v>
      </c>
      <c r="S6" s="8">
        <v>505</v>
      </c>
      <c r="T6" s="8">
        <v>330</v>
      </c>
      <c r="U6" s="8">
        <v>30</v>
      </c>
      <c r="V6" s="8">
        <v>0</v>
      </c>
      <c r="W6" s="8">
        <v>145</v>
      </c>
      <c r="X6" s="8">
        <v>30</v>
      </c>
      <c r="Y6" s="8">
        <v>45</v>
      </c>
      <c r="Z6" s="8">
        <v>0</v>
      </c>
      <c r="AA6" s="8">
        <v>110</v>
      </c>
      <c r="AB6" s="8">
        <v>140</v>
      </c>
      <c r="AC6" s="8">
        <v>0</v>
      </c>
      <c r="AD6" s="8">
        <v>85</v>
      </c>
      <c r="AE6" s="8">
        <v>20</v>
      </c>
      <c r="AF6" s="8">
        <v>65</v>
      </c>
      <c r="AG6" s="8">
        <v>0</v>
      </c>
      <c r="AH6" s="8">
        <v>15</v>
      </c>
      <c r="AI6" s="9"/>
      <c r="AJ6">
        <v>94994</v>
      </c>
      <c r="AK6">
        <f t="shared" si="0"/>
        <v>119</v>
      </c>
    </row>
    <row r="7" spans="1:38" ht="15.6" x14ac:dyDescent="0.3">
      <c r="A7" s="23" t="s">
        <v>5</v>
      </c>
      <c r="B7" s="8">
        <v>199</v>
      </c>
      <c r="C7" s="8">
        <v>183</v>
      </c>
      <c r="D7" s="8">
        <v>0</v>
      </c>
      <c r="E7" s="8">
        <v>0</v>
      </c>
      <c r="F7" s="8">
        <v>0</v>
      </c>
      <c r="G7" s="8">
        <v>0</v>
      </c>
      <c r="H7" s="8">
        <v>150</v>
      </c>
      <c r="I7" s="8">
        <v>169</v>
      </c>
      <c r="J7" s="8">
        <v>241</v>
      </c>
      <c r="K7" s="8"/>
      <c r="L7" s="8">
        <v>210</v>
      </c>
      <c r="M7" s="8">
        <v>215</v>
      </c>
      <c r="N7" s="8">
        <v>0</v>
      </c>
      <c r="O7" s="8">
        <v>164</v>
      </c>
      <c r="P7" s="8">
        <v>194</v>
      </c>
      <c r="Q7" s="8">
        <v>180</v>
      </c>
      <c r="R7" s="8">
        <v>214</v>
      </c>
      <c r="S7" s="8">
        <v>107</v>
      </c>
      <c r="T7" s="8">
        <v>205</v>
      </c>
      <c r="U7" s="8">
        <v>433</v>
      </c>
      <c r="V7" s="8">
        <v>479</v>
      </c>
      <c r="W7" s="8">
        <v>230</v>
      </c>
      <c r="X7" s="8">
        <v>204</v>
      </c>
      <c r="Y7" s="8">
        <v>230</v>
      </c>
      <c r="Z7" s="8">
        <v>167</v>
      </c>
      <c r="AA7" s="8">
        <v>120</v>
      </c>
      <c r="AB7" s="8">
        <v>105</v>
      </c>
      <c r="AC7" s="8">
        <v>226</v>
      </c>
      <c r="AD7" s="8">
        <v>271</v>
      </c>
      <c r="AE7" s="8">
        <v>300</v>
      </c>
      <c r="AF7" s="8">
        <v>146</v>
      </c>
      <c r="AG7" s="8">
        <v>234</v>
      </c>
      <c r="AH7" s="8">
        <v>282</v>
      </c>
      <c r="AI7" s="9"/>
      <c r="AJ7" s="49">
        <v>95043</v>
      </c>
      <c r="AK7">
        <f t="shared" si="0"/>
        <v>49</v>
      </c>
    </row>
    <row r="8" spans="1:38" ht="15.6" x14ac:dyDescent="0.3">
      <c r="A8" s="23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1687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1730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1755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300</v>
      </c>
      <c r="AE8" s="8">
        <v>0</v>
      </c>
      <c r="AF8" s="8">
        <v>0</v>
      </c>
      <c r="AG8" s="8">
        <v>1530</v>
      </c>
      <c r="AH8" s="8">
        <v>0</v>
      </c>
      <c r="AI8" s="9"/>
      <c r="AJ8">
        <v>95096</v>
      </c>
      <c r="AK8">
        <f t="shared" si="0"/>
        <v>53</v>
      </c>
    </row>
    <row r="9" spans="1:38" ht="15.6" x14ac:dyDescent="0.3">
      <c r="A9" s="23" t="s">
        <v>7</v>
      </c>
      <c r="B9" s="11">
        <f t="shared" ref="B9:C9" si="1">+B7/B3</f>
        <v>2.5480153649167733E-3</v>
      </c>
      <c r="C9" s="11">
        <f t="shared" si="1"/>
        <v>2.197168893851529E-3</v>
      </c>
      <c r="D9" s="11">
        <v>0</v>
      </c>
      <c r="E9" s="11">
        <v>0</v>
      </c>
      <c r="F9" s="11">
        <v>0</v>
      </c>
      <c r="G9" s="11">
        <v>0</v>
      </c>
      <c r="H9" s="11">
        <f t="shared" ref="H9:AH9" si="2">+H7/H3</f>
        <v>2.167630057803468E-3</v>
      </c>
      <c r="I9" s="11">
        <f t="shared" si="2"/>
        <v>2.0484848484848485E-3</v>
      </c>
      <c r="J9" s="11">
        <f t="shared" si="2"/>
        <v>2.9410329005174264E-3</v>
      </c>
      <c r="K9" s="11">
        <f t="shared" si="2"/>
        <v>0</v>
      </c>
      <c r="L9" s="11">
        <f t="shared" si="2"/>
        <v>2.6582278481012659E-3</v>
      </c>
      <c r="M9" s="11">
        <f t="shared" si="2"/>
        <v>2.6075461171819097E-3</v>
      </c>
      <c r="N9" s="11">
        <v>0</v>
      </c>
      <c r="O9" s="11">
        <f t="shared" si="2"/>
        <v>2.1750663129973475E-3</v>
      </c>
      <c r="P9" s="11">
        <f t="shared" si="2"/>
        <v>2.371638141809291E-3</v>
      </c>
      <c r="Q9" s="11">
        <f t="shared" si="2"/>
        <v>2.140309155766944E-3</v>
      </c>
      <c r="R9" s="11">
        <f t="shared" si="2"/>
        <v>2.541356419300058E-3</v>
      </c>
      <c r="S9" s="11">
        <f t="shared" si="2"/>
        <v>2.3473148473148473E-3</v>
      </c>
      <c r="T9" s="11">
        <f t="shared" si="2"/>
        <v>3.7864095602223825E-3</v>
      </c>
      <c r="U9" s="11">
        <f t="shared" si="2"/>
        <v>1.419672131147541E-2</v>
      </c>
      <c r="V9" s="11">
        <f t="shared" si="2"/>
        <v>5.5632984901277582E-3</v>
      </c>
      <c r="W9" s="11">
        <f t="shared" si="2"/>
        <v>3.0144167758846658E-3</v>
      </c>
      <c r="X9" s="11">
        <f t="shared" si="2"/>
        <v>2.4637681159420288E-3</v>
      </c>
      <c r="Y9" s="11">
        <f t="shared" si="2"/>
        <v>2.822085889570552E-3</v>
      </c>
      <c r="Z9" s="11">
        <f t="shared" si="2"/>
        <v>1.9217491369390104E-3</v>
      </c>
      <c r="AA9" s="11">
        <f t="shared" si="2"/>
        <v>1.6008537886872999E-3</v>
      </c>
      <c r="AB9" s="11">
        <f t="shared" si="2"/>
        <v>3.1065088757396449E-3</v>
      </c>
      <c r="AC9" s="11">
        <f t="shared" si="2"/>
        <v>2.6279069767441861E-3</v>
      </c>
      <c r="AD9" s="11">
        <f t="shared" si="2"/>
        <v>3.3790523690773069E-3</v>
      </c>
      <c r="AE9" s="11">
        <f t="shared" si="2"/>
        <v>3.5087719298245615E-3</v>
      </c>
      <c r="AF9" s="11">
        <f t="shared" si="2"/>
        <v>1.8096182449181954E-3</v>
      </c>
      <c r="AG9" s="11">
        <f t="shared" si="2"/>
        <v>2.6896551724137933E-3</v>
      </c>
      <c r="AH9" s="11">
        <f t="shared" si="2"/>
        <v>3.3430146405073794E-3</v>
      </c>
      <c r="AI9" s="12"/>
      <c r="AJ9">
        <v>95158</v>
      </c>
      <c r="AK9">
        <f t="shared" si="0"/>
        <v>62</v>
      </c>
    </row>
    <row r="10" spans="1:38" ht="15.6" x14ac:dyDescent="0.3">
      <c r="A10" s="23" t="s">
        <v>8</v>
      </c>
      <c r="B10" s="8">
        <v>4217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2176</v>
      </c>
      <c r="I10" s="8">
        <v>2491</v>
      </c>
      <c r="J10" s="8">
        <v>2057</v>
      </c>
      <c r="K10" s="8">
        <v>2673</v>
      </c>
      <c r="L10" s="8">
        <v>2588</v>
      </c>
      <c r="M10" s="8">
        <v>5176</v>
      </c>
      <c r="N10" s="8">
        <v>0</v>
      </c>
      <c r="O10" s="8">
        <v>1123</v>
      </c>
      <c r="P10" s="8">
        <v>2825</v>
      </c>
      <c r="Q10" s="8">
        <v>1383</v>
      </c>
      <c r="R10" s="8">
        <v>0</v>
      </c>
      <c r="S10" s="8">
        <v>8563</v>
      </c>
      <c r="T10" s="8">
        <v>4788</v>
      </c>
      <c r="U10" s="8">
        <v>1942</v>
      </c>
      <c r="V10" s="8">
        <v>2483</v>
      </c>
      <c r="W10" s="8">
        <v>1863</v>
      </c>
      <c r="X10" s="8">
        <v>1778</v>
      </c>
      <c r="Y10" s="8">
        <v>3062</v>
      </c>
      <c r="Z10" s="8">
        <v>1141</v>
      </c>
      <c r="AA10" s="8">
        <v>0</v>
      </c>
      <c r="AB10" s="8">
        <v>1130</v>
      </c>
      <c r="AC10" s="8">
        <v>0</v>
      </c>
      <c r="AD10" s="8">
        <v>1435</v>
      </c>
      <c r="AE10" s="8">
        <v>494</v>
      </c>
      <c r="AF10" s="8">
        <v>1153</v>
      </c>
      <c r="AG10" s="8">
        <v>0</v>
      </c>
      <c r="AH10" s="8">
        <v>1069</v>
      </c>
      <c r="AI10" s="13"/>
      <c r="AJ10" s="14">
        <v>95207</v>
      </c>
      <c r="AK10">
        <f t="shared" si="0"/>
        <v>49</v>
      </c>
    </row>
    <row r="11" spans="1:38" ht="15.6" x14ac:dyDescent="0.3">
      <c r="A11" s="23" t="s">
        <v>9</v>
      </c>
      <c r="B11" s="15">
        <f t="shared" ref="B11:D11" si="3">+B3/(1440-B6)*60</f>
        <v>3383.3935018050543</v>
      </c>
      <c r="C11" s="15">
        <f t="shared" si="3"/>
        <v>3470.375</v>
      </c>
      <c r="D11" s="15">
        <f t="shared" si="3"/>
        <v>0</v>
      </c>
      <c r="E11" s="15">
        <v>0</v>
      </c>
      <c r="F11" s="15">
        <v>0</v>
      </c>
      <c r="G11" s="15">
        <v>0</v>
      </c>
      <c r="H11" s="15">
        <f t="shared" ref="H11:AH11" si="4">+H3/(1440-H6)*60</f>
        <v>3548.7179487179487</v>
      </c>
      <c r="I11" s="15">
        <f t="shared" si="4"/>
        <v>3548.3870967741937</v>
      </c>
      <c r="J11" s="15">
        <f t="shared" si="4"/>
        <v>3549.9205776173285</v>
      </c>
      <c r="K11" s="15">
        <f t="shared" si="4"/>
        <v>3540</v>
      </c>
      <c r="L11" s="15">
        <f t="shared" si="4"/>
        <v>3498.1549815498156</v>
      </c>
      <c r="M11" s="15">
        <f t="shared" si="4"/>
        <v>3508.6382978723404</v>
      </c>
      <c r="N11" s="15">
        <f t="shared" si="4"/>
        <v>0</v>
      </c>
      <c r="O11" s="15">
        <f t="shared" si="4"/>
        <v>3376.1194029850744</v>
      </c>
      <c r="P11" s="15">
        <f t="shared" si="4"/>
        <v>3456.3380281690143</v>
      </c>
      <c r="Q11" s="15">
        <f t="shared" si="4"/>
        <v>3558.5331452750352</v>
      </c>
      <c r="R11" s="15">
        <f t="shared" si="4"/>
        <v>3570.6148409893995</v>
      </c>
      <c r="S11" s="15">
        <f t="shared" si="4"/>
        <v>2925.1764705882351</v>
      </c>
      <c r="T11" s="15">
        <f t="shared" si="4"/>
        <v>2926.5405405405409</v>
      </c>
      <c r="U11" s="15">
        <f t="shared" si="4"/>
        <v>1297.872340425532</v>
      </c>
      <c r="V11" s="15">
        <f t="shared" si="4"/>
        <v>3587.5</v>
      </c>
      <c r="W11" s="15">
        <f t="shared" si="4"/>
        <v>3535.135135135135</v>
      </c>
      <c r="X11" s="15">
        <f t="shared" si="4"/>
        <v>3523.4042553191489</v>
      </c>
      <c r="Y11" s="15">
        <f t="shared" si="4"/>
        <v>3505.3763440860212</v>
      </c>
      <c r="Z11" s="15">
        <f t="shared" si="4"/>
        <v>3620.8333333333335</v>
      </c>
      <c r="AA11" s="15">
        <f t="shared" si="4"/>
        <v>3381.6541353383459</v>
      </c>
      <c r="AB11" s="15">
        <f t="shared" si="4"/>
        <v>1560</v>
      </c>
      <c r="AC11" s="15">
        <f t="shared" si="4"/>
        <v>3583.3333333333335</v>
      </c>
      <c r="AD11" s="15">
        <f t="shared" si="4"/>
        <v>3551.2915129151293</v>
      </c>
      <c r="AE11" s="15">
        <f t="shared" si="4"/>
        <v>3612.676056338028</v>
      </c>
      <c r="AF11" s="15">
        <f t="shared" si="4"/>
        <v>3520.5818181818186</v>
      </c>
      <c r="AG11" s="15">
        <f t="shared" si="4"/>
        <v>3625</v>
      </c>
      <c r="AH11" s="15">
        <f t="shared" si="4"/>
        <v>3551.7894736842104</v>
      </c>
      <c r="AI11" s="16"/>
      <c r="AJ11">
        <v>95247</v>
      </c>
      <c r="AK11">
        <f t="shared" si="0"/>
        <v>40</v>
      </c>
    </row>
    <row r="12" spans="1:38" x14ac:dyDescent="0.3">
      <c r="A12" s="73" t="s">
        <v>10</v>
      </c>
      <c r="B12" s="18">
        <v>51.25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32</v>
      </c>
      <c r="I12" s="18">
        <v>0</v>
      </c>
      <c r="J12" s="18">
        <v>40</v>
      </c>
      <c r="K12" s="18">
        <v>0</v>
      </c>
      <c r="L12" s="18">
        <v>45</v>
      </c>
      <c r="M12" s="18">
        <v>35.25</v>
      </c>
      <c r="N12" s="18">
        <v>0</v>
      </c>
      <c r="O12" s="18">
        <v>8</v>
      </c>
      <c r="P12" s="18">
        <v>43.25</v>
      </c>
      <c r="Q12" s="18">
        <v>19.48</v>
      </c>
      <c r="R12" s="18">
        <v>0</v>
      </c>
      <c r="S12" s="18">
        <v>36.549999999999997</v>
      </c>
      <c r="T12" s="18">
        <v>14</v>
      </c>
      <c r="U12" s="18">
        <v>0</v>
      </c>
      <c r="V12" s="18">
        <v>0</v>
      </c>
      <c r="W12" s="18">
        <v>32</v>
      </c>
      <c r="X12" s="18">
        <v>30</v>
      </c>
      <c r="Y12" s="18">
        <v>35</v>
      </c>
      <c r="Z12" s="18">
        <v>0</v>
      </c>
      <c r="AA12" s="18"/>
      <c r="AB12" s="18">
        <v>0</v>
      </c>
      <c r="AC12" s="18">
        <v>0</v>
      </c>
      <c r="AD12" s="18" t="s">
        <v>67</v>
      </c>
      <c r="AE12" s="18">
        <v>0</v>
      </c>
      <c r="AF12" s="18">
        <v>38.450000000000003</v>
      </c>
      <c r="AG12" s="18">
        <v>0</v>
      </c>
      <c r="AH12" s="18">
        <v>23</v>
      </c>
      <c r="AI12" s="19"/>
      <c r="AJ12" s="20">
        <v>95360</v>
      </c>
      <c r="AK12">
        <f t="shared" si="0"/>
        <v>113</v>
      </c>
      <c r="AL12" s="21"/>
    </row>
    <row r="13" spans="1:38" ht="15.6" x14ac:dyDescent="0.3">
      <c r="A13" s="23" t="s">
        <v>11</v>
      </c>
      <c r="B13" s="8">
        <v>55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45</v>
      </c>
      <c r="I13" s="8">
        <v>33</v>
      </c>
      <c r="J13" s="8">
        <v>40</v>
      </c>
      <c r="K13" s="8">
        <v>50</v>
      </c>
      <c r="L13" s="8">
        <v>50</v>
      </c>
      <c r="M13" s="8">
        <v>45</v>
      </c>
      <c r="N13" s="8">
        <v>0</v>
      </c>
      <c r="O13" s="8">
        <v>50</v>
      </c>
      <c r="P13" s="8">
        <v>55</v>
      </c>
      <c r="Q13" s="8">
        <v>60</v>
      </c>
      <c r="R13" s="8">
        <v>55</v>
      </c>
      <c r="S13" s="8">
        <v>40</v>
      </c>
      <c r="T13" s="8">
        <v>35</v>
      </c>
      <c r="U13" s="8">
        <v>15</v>
      </c>
      <c r="V13" s="8">
        <v>45</v>
      </c>
      <c r="W13" s="8">
        <v>50</v>
      </c>
      <c r="X13" s="8">
        <v>45</v>
      </c>
      <c r="Y13" s="8">
        <v>23</v>
      </c>
      <c r="Z13" s="8">
        <v>45</v>
      </c>
      <c r="AA13" s="8">
        <v>35</v>
      </c>
      <c r="AB13" s="8">
        <v>20</v>
      </c>
      <c r="AC13" s="8">
        <v>45</v>
      </c>
      <c r="AD13" s="8">
        <v>50</v>
      </c>
      <c r="AE13" s="8">
        <v>45</v>
      </c>
      <c r="AF13" s="8">
        <v>45</v>
      </c>
      <c r="AG13" s="8">
        <v>45</v>
      </c>
      <c r="AH13" s="8">
        <v>45</v>
      </c>
      <c r="AI13" s="9"/>
      <c r="AJ13" s="22">
        <v>95412</v>
      </c>
      <c r="AK13">
        <f t="shared" si="0"/>
        <v>52</v>
      </c>
    </row>
    <row r="14" spans="1:38" ht="15.6" x14ac:dyDescent="0.3">
      <c r="A14" s="23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/>
      <c r="AJ14" s="22">
        <v>95439</v>
      </c>
      <c r="AK14">
        <f t="shared" si="0"/>
        <v>27</v>
      </c>
    </row>
    <row r="15" spans="1:38" ht="15.6" x14ac:dyDescent="0.3">
      <c r="A15" s="23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v>906</v>
      </c>
      <c r="R15" s="8">
        <v>2100</v>
      </c>
      <c r="S15" s="8">
        <v>5600</v>
      </c>
      <c r="T15" s="8">
        <v>0</v>
      </c>
      <c r="U15" s="8">
        <v>0</v>
      </c>
      <c r="V15" s="8">
        <v>0</v>
      </c>
      <c r="W15" s="8">
        <v>1015</v>
      </c>
      <c r="X15" s="8">
        <v>1479</v>
      </c>
      <c r="Y15" s="8">
        <v>1321</v>
      </c>
      <c r="Z15" s="8">
        <v>0</v>
      </c>
      <c r="AA15" s="8">
        <v>1981</v>
      </c>
      <c r="AB15" s="8">
        <v>1720</v>
      </c>
      <c r="AC15" s="8">
        <v>372</v>
      </c>
      <c r="AD15" s="8">
        <v>1266</v>
      </c>
      <c r="AE15" s="8">
        <v>0</v>
      </c>
      <c r="AF15" s="8">
        <v>1609</v>
      </c>
      <c r="AG15" s="8">
        <v>0</v>
      </c>
      <c r="AH15" s="8">
        <v>735</v>
      </c>
      <c r="AI15" s="9"/>
      <c r="AJ15" s="22">
        <v>95485</v>
      </c>
      <c r="AK15">
        <f t="shared" si="0"/>
        <v>46</v>
      </c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22">
        <v>95539</v>
      </c>
      <c r="AK16">
        <f t="shared" si="0"/>
        <v>54</v>
      </c>
    </row>
    <row r="17" spans="1:37" ht="15.6" x14ac:dyDescent="0.3">
      <c r="A17" s="23" t="s">
        <v>14</v>
      </c>
      <c r="B17" s="8">
        <v>22407</v>
      </c>
      <c r="C17" s="8">
        <v>22407</v>
      </c>
      <c r="D17" s="8">
        <v>22407</v>
      </c>
      <c r="E17" s="8">
        <v>22407</v>
      </c>
      <c r="F17" s="8">
        <v>22407</v>
      </c>
      <c r="G17" s="8">
        <v>22407</v>
      </c>
      <c r="H17" s="8">
        <v>22407</v>
      </c>
      <c r="I17" s="8">
        <v>22407</v>
      </c>
      <c r="J17" s="8">
        <v>22407</v>
      </c>
      <c r="K17" s="8">
        <v>22407</v>
      </c>
      <c r="L17" s="8">
        <v>22407</v>
      </c>
      <c r="M17" s="8">
        <v>22407</v>
      </c>
      <c r="N17" s="8">
        <v>21847</v>
      </c>
      <c r="O17" s="8">
        <v>21847</v>
      </c>
      <c r="P17" s="8">
        <v>21847</v>
      </c>
      <c r="Q17" s="8">
        <v>21296</v>
      </c>
      <c r="R17" s="8">
        <v>21296</v>
      </c>
      <c r="S17" s="8">
        <v>21296</v>
      </c>
      <c r="T17" s="8">
        <v>21296</v>
      </c>
      <c r="U17" s="8">
        <v>21296</v>
      </c>
      <c r="V17" s="8">
        <v>20740</v>
      </c>
      <c r="W17" s="8">
        <v>20740</v>
      </c>
      <c r="X17" s="8">
        <v>20740</v>
      </c>
      <c r="Y17" s="8">
        <v>19650</v>
      </c>
      <c r="Z17" s="8">
        <v>19650</v>
      </c>
      <c r="AA17" s="8">
        <v>19650</v>
      </c>
      <c r="AB17" s="8">
        <v>19650</v>
      </c>
      <c r="AC17" s="8">
        <v>19091</v>
      </c>
      <c r="AD17" s="8">
        <v>19091</v>
      </c>
      <c r="AE17" s="8">
        <v>19091</v>
      </c>
      <c r="AF17" s="8">
        <v>19091</v>
      </c>
      <c r="AG17" s="8">
        <v>18535</v>
      </c>
      <c r="AH17" s="8">
        <v>18535</v>
      </c>
      <c r="AI17" s="9"/>
      <c r="AJ17" s="22">
        <v>95593</v>
      </c>
      <c r="AK17">
        <f t="shared" si="0"/>
        <v>54</v>
      </c>
    </row>
    <row r="18" spans="1:37" ht="15.6" x14ac:dyDescent="0.3">
      <c r="A18" s="23" t="s">
        <v>15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8">
        <v>560</v>
      </c>
      <c r="AF18" s="8">
        <v>560</v>
      </c>
      <c r="AG18" s="8">
        <v>560</v>
      </c>
      <c r="AH18" s="8">
        <v>560</v>
      </c>
      <c r="AI18" s="9"/>
      <c r="AJ18" s="22">
        <v>95750</v>
      </c>
      <c r="AK18">
        <f t="shared" si="0"/>
        <v>157</v>
      </c>
    </row>
    <row r="19" spans="1:37" ht="15.6" x14ac:dyDescent="0.3">
      <c r="A19" s="23" t="s">
        <v>16</v>
      </c>
      <c r="B19" s="8">
        <v>190</v>
      </c>
      <c r="C19" s="8">
        <v>189</v>
      </c>
      <c r="D19" s="8">
        <v>189</v>
      </c>
      <c r="E19" s="8">
        <v>187</v>
      </c>
      <c r="F19" s="8">
        <v>187</v>
      </c>
      <c r="G19" s="8">
        <v>186</v>
      </c>
      <c r="H19" s="8">
        <v>186</v>
      </c>
      <c r="I19" s="8">
        <v>186</v>
      </c>
      <c r="J19" s="8">
        <v>186</v>
      </c>
      <c r="K19" s="8">
        <v>186</v>
      </c>
      <c r="L19" s="8">
        <v>186</v>
      </c>
      <c r="M19" s="8">
        <v>186</v>
      </c>
      <c r="N19" s="8">
        <v>186</v>
      </c>
      <c r="O19" s="8">
        <v>186</v>
      </c>
      <c r="P19" s="8">
        <v>186</v>
      </c>
      <c r="Q19" s="8">
        <v>186</v>
      </c>
      <c r="R19" s="8">
        <v>186</v>
      </c>
      <c r="S19" s="8">
        <v>186</v>
      </c>
      <c r="T19" s="8">
        <v>186</v>
      </c>
      <c r="U19" s="8">
        <v>185</v>
      </c>
      <c r="V19" s="8">
        <v>183</v>
      </c>
      <c r="W19" s="8">
        <v>182</v>
      </c>
      <c r="X19" s="8">
        <v>181</v>
      </c>
      <c r="Y19" s="8">
        <v>180</v>
      </c>
      <c r="Z19" s="8">
        <v>179</v>
      </c>
      <c r="AA19" s="8">
        <v>179</v>
      </c>
      <c r="AB19" s="8">
        <v>179</v>
      </c>
      <c r="AC19" s="8">
        <v>179</v>
      </c>
      <c r="AD19" s="8">
        <v>178</v>
      </c>
      <c r="AE19" s="8">
        <v>127</v>
      </c>
      <c r="AF19" s="8">
        <v>126</v>
      </c>
      <c r="AG19" s="8">
        <v>125</v>
      </c>
      <c r="AH19" s="8">
        <v>125</v>
      </c>
      <c r="AI19" s="9"/>
      <c r="AJ19" s="22">
        <v>95793</v>
      </c>
      <c r="AK19">
        <f t="shared" si="0"/>
        <v>43</v>
      </c>
    </row>
    <row r="20" spans="1:37" ht="15.6" x14ac:dyDescent="0.3">
      <c r="A20" s="23" t="s">
        <v>17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8">
        <v>2</v>
      </c>
      <c r="AF20" s="8">
        <v>2</v>
      </c>
      <c r="AG20" s="8">
        <v>2</v>
      </c>
      <c r="AH20" s="8">
        <v>2</v>
      </c>
      <c r="AI20" s="9"/>
      <c r="AJ20" s="22">
        <v>95850</v>
      </c>
      <c r="AK20">
        <f t="shared" si="0"/>
        <v>57</v>
      </c>
    </row>
    <row r="21" spans="1:37" ht="15.6" x14ac:dyDescent="0.3">
      <c r="A21" s="23" t="s">
        <v>18</v>
      </c>
      <c r="B21" s="8">
        <v>46</v>
      </c>
      <c r="C21" s="8">
        <v>46</v>
      </c>
      <c r="D21" s="8">
        <v>46</v>
      </c>
      <c r="E21" s="8">
        <v>46</v>
      </c>
      <c r="F21" s="8">
        <v>46</v>
      </c>
      <c r="G21" s="8">
        <v>45</v>
      </c>
      <c r="H21" s="8">
        <v>44</v>
      </c>
      <c r="I21" s="8">
        <v>44</v>
      </c>
      <c r="J21" s="8">
        <v>43</v>
      </c>
      <c r="K21" s="8">
        <v>42</v>
      </c>
      <c r="L21" s="8">
        <v>42</v>
      </c>
      <c r="M21" s="8">
        <v>42</v>
      </c>
      <c r="N21" s="8">
        <v>40</v>
      </c>
      <c r="O21" s="8">
        <v>39</v>
      </c>
      <c r="P21" s="8">
        <v>39</v>
      </c>
      <c r="Q21" s="8">
        <v>38</v>
      </c>
      <c r="R21" s="8">
        <v>37</v>
      </c>
      <c r="S21" s="8">
        <v>35</v>
      </c>
      <c r="T21" s="8">
        <v>35</v>
      </c>
      <c r="U21" s="8">
        <v>514</v>
      </c>
      <c r="V21" s="8">
        <v>513</v>
      </c>
      <c r="W21" s="8">
        <v>513</v>
      </c>
      <c r="X21" s="8">
        <v>512</v>
      </c>
      <c r="Y21" s="8">
        <v>512</v>
      </c>
      <c r="Z21" s="8">
        <v>511</v>
      </c>
      <c r="AA21" s="8">
        <v>511</v>
      </c>
      <c r="AB21" s="8">
        <v>510</v>
      </c>
      <c r="AC21" s="8">
        <v>510</v>
      </c>
      <c r="AD21" s="8">
        <v>509</v>
      </c>
      <c r="AE21" s="8">
        <v>509</v>
      </c>
      <c r="AF21" s="8">
        <v>509</v>
      </c>
      <c r="AG21" s="8">
        <v>509</v>
      </c>
      <c r="AH21" s="8">
        <v>509</v>
      </c>
      <c r="AI21" s="9"/>
      <c r="AJ21" s="22">
        <v>95913</v>
      </c>
      <c r="AK21">
        <f t="shared" si="0"/>
        <v>63</v>
      </c>
    </row>
    <row r="22" spans="1:37" ht="15.6" x14ac:dyDescent="0.3">
      <c r="A22" s="23" t="s">
        <v>19</v>
      </c>
      <c r="B22" s="8">
        <v>322</v>
      </c>
      <c r="C22" s="8">
        <v>322</v>
      </c>
      <c r="D22" s="8">
        <v>322</v>
      </c>
      <c r="E22" s="8">
        <v>321</v>
      </c>
      <c r="F22" s="8">
        <v>321</v>
      </c>
      <c r="G22" s="8">
        <v>321</v>
      </c>
      <c r="H22" s="8">
        <v>321</v>
      </c>
      <c r="I22" s="8">
        <v>321</v>
      </c>
      <c r="J22" s="8">
        <v>320</v>
      </c>
      <c r="K22" s="8">
        <v>320</v>
      </c>
      <c r="L22" s="8">
        <v>319</v>
      </c>
      <c r="M22" s="8">
        <v>319</v>
      </c>
      <c r="N22" s="8">
        <v>319</v>
      </c>
      <c r="O22" s="8">
        <v>318</v>
      </c>
      <c r="P22" s="8">
        <v>318</v>
      </c>
      <c r="Q22" s="8">
        <v>316</v>
      </c>
      <c r="R22" s="8">
        <v>315</v>
      </c>
      <c r="S22" s="8">
        <v>315</v>
      </c>
      <c r="T22" s="8">
        <v>315</v>
      </c>
      <c r="U22" s="8">
        <v>313</v>
      </c>
      <c r="V22" s="8">
        <v>313</v>
      </c>
      <c r="W22" s="8">
        <v>312</v>
      </c>
      <c r="X22" s="8">
        <v>311</v>
      </c>
      <c r="Y22" s="8">
        <v>310</v>
      </c>
      <c r="Z22" s="8">
        <v>310</v>
      </c>
      <c r="AA22" s="8">
        <v>310</v>
      </c>
      <c r="AB22" s="8">
        <v>310</v>
      </c>
      <c r="AC22" s="8">
        <v>310</v>
      </c>
      <c r="AD22" s="8">
        <v>309</v>
      </c>
      <c r="AE22" s="8">
        <v>309</v>
      </c>
      <c r="AF22" s="8">
        <v>309</v>
      </c>
      <c r="AG22" s="8">
        <v>309</v>
      </c>
      <c r="AH22" s="8">
        <v>309</v>
      </c>
      <c r="AI22" s="9"/>
      <c r="AJ22" s="22">
        <v>95962</v>
      </c>
      <c r="AK22">
        <f t="shared" si="0"/>
        <v>49</v>
      </c>
    </row>
    <row r="23" spans="1:37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  <c r="AJ23" s="22">
        <v>96019</v>
      </c>
      <c r="AK23">
        <f>+AJ23-AJ22</f>
        <v>57</v>
      </c>
    </row>
    <row r="24" spans="1:37" ht="15.6" x14ac:dyDescent="0.3">
      <c r="A24" s="23" t="s">
        <v>20</v>
      </c>
      <c r="B24" s="8">
        <v>102890</v>
      </c>
      <c r="C24" s="8">
        <v>79658</v>
      </c>
      <c r="D24" s="8">
        <v>69010</v>
      </c>
      <c r="E24" s="8">
        <v>41906</v>
      </c>
      <c r="F24" s="8">
        <v>94178</v>
      </c>
      <c r="G24" s="8">
        <v>99986</v>
      </c>
      <c r="H24" s="8">
        <v>114720</v>
      </c>
      <c r="I24" s="8">
        <v>102288</v>
      </c>
      <c r="J24" s="8">
        <v>84403</v>
      </c>
      <c r="K24" s="8">
        <v>70038</v>
      </c>
      <c r="L24" s="8">
        <v>252570</v>
      </c>
      <c r="M24" s="8">
        <v>220383</v>
      </c>
      <c r="N24" s="8">
        <v>205503</v>
      </c>
      <c r="O24" s="8">
        <v>259683</v>
      </c>
      <c r="P24" s="8">
        <v>215880</v>
      </c>
      <c r="Q24" s="8">
        <v>168364</v>
      </c>
      <c r="R24" s="8">
        <v>126641</v>
      </c>
      <c r="S24" s="8">
        <v>158790</v>
      </c>
      <c r="T24" s="8">
        <v>133622</v>
      </c>
      <c r="U24" s="8">
        <v>87347</v>
      </c>
      <c r="V24" s="8">
        <v>100133</v>
      </c>
      <c r="W24" s="8">
        <v>55330</v>
      </c>
      <c r="X24" s="8">
        <v>102076</v>
      </c>
      <c r="Y24" s="8">
        <v>58120</v>
      </c>
      <c r="Z24" s="8">
        <v>33880</v>
      </c>
      <c r="AA24" s="8">
        <v>17451</v>
      </c>
      <c r="AB24" s="8">
        <v>23606</v>
      </c>
      <c r="AC24" s="8">
        <v>28156</v>
      </c>
      <c r="AD24" s="8">
        <v>82004</v>
      </c>
      <c r="AE24" s="8">
        <v>156540</v>
      </c>
      <c r="AF24" s="8">
        <v>113948</v>
      </c>
      <c r="AG24" s="8">
        <v>88088</v>
      </c>
      <c r="AH24" s="8">
        <v>148588</v>
      </c>
      <c r="AI24" s="9"/>
      <c r="AJ24" s="22">
        <v>96176</v>
      </c>
      <c r="AK24">
        <f t="shared" si="0"/>
        <v>157</v>
      </c>
    </row>
    <row r="25" spans="1:37" ht="15.6" x14ac:dyDescent="0.3">
      <c r="A25" s="23" t="s">
        <v>21</v>
      </c>
      <c r="B25" s="8">
        <v>50336</v>
      </c>
      <c r="C25" s="8">
        <v>23232</v>
      </c>
      <c r="D25" s="8">
        <v>0</v>
      </c>
      <c r="E25" s="8">
        <v>0</v>
      </c>
      <c r="F25" s="8">
        <v>0</v>
      </c>
      <c r="G25" s="8">
        <v>22264</v>
      </c>
      <c r="H25" s="8">
        <v>39096</v>
      </c>
      <c r="I25" s="8">
        <v>42430</v>
      </c>
      <c r="J25" s="8">
        <v>46934</v>
      </c>
      <c r="K25" s="8">
        <v>44374</v>
      </c>
      <c r="L25" s="8">
        <v>42810</v>
      </c>
      <c r="M25" s="8">
        <v>32187</v>
      </c>
      <c r="N25" s="8">
        <v>14880</v>
      </c>
      <c r="O25" s="8">
        <v>36872</v>
      </c>
      <c r="P25" s="8">
        <v>43803</v>
      </c>
      <c r="Q25" s="8">
        <v>47516</v>
      </c>
      <c r="R25" s="8">
        <v>41723</v>
      </c>
      <c r="S25" s="8">
        <v>31308</v>
      </c>
      <c r="T25" s="8">
        <v>25168</v>
      </c>
      <c r="U25" s="8">
        <v>30787</v>
      </c>
      <c r="V25" s="8">
        <v>43560</v>
      </c>
      <c r="W25" s="8">
        <v>41899</v>
      </c>
      <c r="X25" s="8">
        <v>50483</v>
      </c>
      <c r="Y25" s="8">
        <v>35244</v>
      </c>
      <c r="Z25" s="8">
        <v>41664</v>
      </c>
      <c r="AA25" s="8">
        <v>35291</v>
      </c>
      <c r="AB25" s="8">
        <v>25085</v>
      </c>
      <c r="AC25" s="8">
        <v>32500</v>
      </c>
      <c r="AD25" s="8">
        <v>36176</v>
      </c>
      <c r="AE25" s="8">
        <v>35816</v>
      </c>
      <c r="AF25" s="8">
        <v>42592</v>
      </c>
      <c r="AG25" s="8">
        <v>42316</v>
      </c>
      <c r="AH25" s="8">
        <v>34848</v>
      </c>
      <c r="AI25" s="9"/>
      <c r="AJ25" s="22">
        <v>96228</v>
      </c>
      <c r="AK25">
        <f t="shared" si="0"/>
        <v>52</v>
      </c>
    </row>
    <row r="26" spans="1:37" ht="15.6" x14ac:dyDescent="0.3">
      <c r="A26" s="23" t="s">
        <v>22</v>
      </c>
      <c r="B26" s="24">
        <f t="shared" ref="B26:C26" si="5">+B27-B25</f>
        <v>42087</v>
      </c>
      <c r="C26" s="24">
        <f t="shared" si="5"/>
        <v>28391</v>
      </c>
      <c r="D26" s="24">
        <v>0</v>
      </c>
      <c r="E26" s="24">
        <v>0</v>
      </c>
      <c r="F26" s="24">
        <v>0</v>
      </c>
      <c r="G26" s="24">
        <v>0</v>
      </c>
      <c r="H26" s="24">
        <f t="shared" ref="H26:I26" si="6">+H27-H25</f>
        <v>12527</v>
      </c>
      <c r="I26" s="24">
        <f t="shared" si="6"/>
        <v>49589</v>
      </c>
      <c r="J26" s="24">
        <f t="shared" ref="J26:K26" si="7">+J27-J25</f>
        <v>43173</v>
      </c>
      <c r="K26" s="24">
        <f t="shared" si="7"/>
        <v>47264</v>
      </c>
      <c r="L26" s="24">
        <f t="shared" ref="L26:M26" si="8">+L27-L25</f>
        <v>41717</v>
      </c>
      <c r="M26" s="24">
        <f t="shared" si="8"/>
        <v>27745</v>
      </c>
      <c r="N26" s="24">
        <v>0</v>
      </c>
      <c r="O26" s="24">
        <f t="shared" ref="O26:P26" si="9">+O27-O25</f>
        <v>46767</v>
      </c>
      <c r="P26" s="24">
        <f t="shared" si="9"/>
        <v>44407</v>
      </c>
      <c r="Q26" s="24">
        <f t="shared" ref="Q26:R26" si="10">+Q27-Q25</f>
        <v>37188</v>
      </c>
      <c r="R26" s="24">
        <f t="shared" si="10"/>
        <v>47368</v>
      </c>
      <c r="S26" s="24">
        <f t="shared" ref="S26:U26" si="11">+S27-S25</f>
        <v>40902</v>
      </c>
      <c r="T26" s="24">
        <f t="shared" si="11"/>
        <v>24105</v>
      </c>
      <c r="U26" s="24">
        <f t="shared" si="11"/>
        <v>36698</v>
      </c>
      <c r="V26" s="24">
        <f t="shared" ref="V26:W26" si="12">+V27-V25</f>
        <v>45380</v>
      </c>
      <c r="W26" s="24">
        <f t="shared" si="12"/>
        <v>43569</v>
      </c>
      <c r="X26" s="24">
        <f t="shared" ref="X26:Y26" si="13">+X27-X25</f>
        <v>41074</v>
      </c>
      <c r="Y26" s="24">
        <f t="shared" si="13"/>
        <v>32240</v>
      </c>
      <c r="Z26" s="24">
        <f t="shared" ref="Z26:AB26" si="14">+Z27-Z25</f>
        <v>52930</v>
      </c>
      <c r="AA26" s="24">
        <f t="shared" si="14"/>
        <v>51614</v>
      </c>
      <c r="AB26" s="24">
        <f t="shared" si="14"/>
        <v>41418</v>
      </c>
      <c r="AC26" s="24">
        <f t="shared" ref="AC26:AD26" si="15">+AC27-AC25</f>
        <v>62094</v>
      </c>
      <c r="AD26" s="24">
        <f t="shared" si="15"/>
        <v>57922</v>
      </c>
      <c r="AE26" s="24">
        <f t="shared" ref="AE26:AF26" si="16">+AE27-AE25</f>
        <v>56893</v>
      </c>
      <c r="AF26" s="24">
        <f t="shared" si="16"/>
        <v>56390</v>
      </c>
      <c r="AG26" s="24">
        <f t="shared" ref="AG26:AH26" si="17">+AG27-AG25</f>
        <v>51302</v>
      </c>
      <c r="AH26" s="24">
        <f t="shared" si="17"/>
        <v>44851</v>
      </c>
      <c r="AI26" s="26"/>
      <c r="AJ26" s="22">
        <v>96272</v>
      </c>
      <c r="AK26">
        <f t="shared" si="0"/>
        <v>44</v>
      </c>
    </row>
    <row r="27" spans="1:37" ht="15.6" x14ac:dyDescent="0.3">
      <c r="A27" s="23" t="s">
        <v>23</v>
      </c>
      <c r="B27" s="25">
        <v>92423</v>
      </c>
      <c r="C27" s="25">
        <v>51623</v>
      </c>
      <c r="D27" s="25">
        <v>0</v>
      </c>
      <c r="E27" s="25">
        <v>0</v>
      </c>
      <c r="F27" s="25">
        <v>0</v>
      </c>
      <c r="G27" s="25">
        <v>0</v>
      </c>
      <c r="H27" s="25">
        <v>51623</v>
      </c>
      <c r="I27" s="25">
        <v>92019</v>
      </c>
      <c r="J27" s="25">
        <v>90107</v>
      </c>
      <c r="K27" s="25">
        <v>91638</v>
      </c>
      <c r="L27" s="25">
        <v>84527</v>
      </c>
      <c r="M27" s="25">
        <v>59932</v>
      </c>
      <c r="N27" s="25">
        <v>0</v>
      </c>
      <c r="O27" s="25">
        <v>83639</v>
      </c>
      <c r="P27" s="25">
        <v>88210</v>
      </c>
      <c r="Q27" s="25">
        <v>84704</v>
      </c>
      <c r="R27" s="25">
        <v>89091</v>
      </c>
      <c r="S27" s="25">
        <v>72210</v>
      </c>
      <c r="T27" s="25">
        <v>49273</v>
      </c>
      <c r="U27" s="25">
        <v>67485</v>
      </c>
      <c r="V27" s="25">
        <v>88940</v>
      </c>
      <c r="W27" s="25">
        <v>85468</v>
      </c>
      <c r="X27" s="25">
        <v>91557</v>
      </c>
      <c r="Y27" s="25">
        <v>67484</v>
      </c>
      <c r="Z27" s="25">
        <v>94594</v>
      </c>
      <c r="AA27" s="25">
        <v>86905</v>
      </c>
      <c r="AB27" s="25">
        <v>66503</v>
      </c>
      <c r="AC27" s="25">
        <v>94594</v>
      </c>
      <c r="AD27" s="25">
        <v>94098</v>
      </c>
      <c r="AE27" s="25">
        <v>92709</v>
      </c>
      <c r="AF27" s="25">
        <v>98982</v>
      </c>
      <c r="AG27" s="25">
        <v>93618</v>
      </c>
      <c r="AH27" s="25">
        <v>79699</v>
      </c>
      <c r="AI27" s="26"/>
      <c r="AJ27" s="22">
        <v>96328</v>
      </c>
      <c r="AK27">
        <f t="shared" si="0"/>
        <v>56</v>
      </c>
    </row>
    <row r="28" spans="1:37" ht="17.25" customHeight="1" x14ac:dyDescent="0.3">
      <c r="A28" s="23" t="s">
        <v>24</v>
      </c>
      <c r="B28" s="27">
        <f t="shared" ref="B28:C28" si="18">(+B25/B3)*100</f>
        <v>64.450704225352112</v>
      </c>
      <c r="C28" s="27">
        <f t="shared" si="18"/>
        <v>27.893239203256133</v>
      </c>
      <c r="D28" s="27">
        <v>0</v>
      </c>
      <c r="E28" s="27">
        <v>0</v>
      </c>
      <c r="F28" s="27">
        <v>0</v>
      </c>
      <c r="G28" s="27">
        <v>0</v>
      </c>
      <c r="H28" s="27">
        <f t="shared" ref="H28:I28" si="19">(+H25/H3)*100</f>
        <v>56.4971098265896</v>
      </c>
      <c r="I28" s="27">
        <f t="shared" si="19"/>
        <v>51.430303030303023</v>
      </c>
      <c r="J28" s="27">
        <f t="shared" ref="J28:K28" si="20">(+J25/J3)*100</f>
        <v>57.275700478375477</v>
      </c>
      <c r="K28" s="27">
        <f t="shared" si="20"/>
        <v>53.721549636803879</v>
      </c>
      <c r="L28" s="27">
        <f t="shared" ref="L28:M28" si="21">(+L25/L3)*100</f>
        <v>54.189873417721522</v>
      </c>
      <c r="M28" s="27">
        <f t="shared" si="21"/>
        <v>39.036784592434479</v>
      </c>
      <c r="N28" s="27">
        <v>0</v>
      </c>
      <c r="O28" s="27">
        <f t="shared" ref="O28:P28" si="22">(+O25/O3)*100</f>
        <v>48.901856763925728</v>
      </c>
      <c r="P28" s="27">
        <f t="shared" si="22"/>
        <v>53.548899755501225</v>
      </c>
      <c r="Q28" s="27">
        <f t="shared" ref="Q28:R28" si="23">(+Q25/Q3)*100</f>
        <v>56.499405469678955</v>
      </c>
      <c r="R28" s="27">
        <f t="shared" si="23"/>
        <v>49.548137328250618</v>
      </c>
      <c r="S28" s="27">
        <f t="shared" ref="S28:U28" si="24">(+S25/S3)*100</f>
        <v>68.681993681993674</v>
      </c>
      <c r="T28" s="27">
        <f t="shared" si="24"/>
        <v>46.486027225208254</v>
      </c>
      <c r="U28" s="27">
        <f t="shared" si="24"/>
        <v>100.94098360655737</v>
      </c>
      <c r="V28" s="27">
        <f t="shared" ref="V28:W28" si="25">(+V25/V3)*100</f>
        <v>50.592334494773517</v>
      </c>
      <c r="W28" s="27">
        <f t="shared" si="25"/>
        <v>54.913499344692006</v>
      </c>
      <c r="X28" s="27">
        <f t="shared" ref="X28:Y28" si="26">(+X25/X3)*100</f>
        <v>60.969806763285028</v>
      </c>
      <c r="Y28" s="27">
        <f t="shared" si="26"/>
        <v>43.244171779141105</v>
      </c>
      <c r="Z28" s="27">
        <f t="shared" ref="Z28:AB28" si="27">(+Z25/Z3)*100</f>
        <v>47.94476409666283</v>
      </c>
      <c r="AA28" s="27">
        <f t="shared" si="27"/>
        <v>47.079775880469583</v>
      </c>
      <c r="AB28" s="27">
        <f t="shared" si="27"/>
        <v>74.215976331360949</v>
      </c>
      <c r="AC28" s="27">
        <f t="shared" ref="AC28:AD28" si="28">(+AC25/AC3)*100</f>
        <v>37.790697674418603</v>
      </c>
      <c r="AD28" s="27">
        <f t="shared" si="28"/>
        <v>45.107231920199503</v>
      </c>
      <c r="AE28" s="27">
        <f t="shared" ref="AE28:AF28" si="29">(+AE25/AE3)*100</f>
        <v>41.890058479532165</v>
      </c>
      <c r="AF28" s="27">
        <f t="shared" si="29"/>
        <v>52.791274169558754</v>
      </c>
      <c r="AG28" s="27">
        <f t="shared" ref="AG28:AH28" si="30">(+AG25/AG3)*100</f>
        <v>48.639080459770121</v>
      </c>
      <c r="AH28" s="27">
        <f t="shared" si="30"/>
        <v>41.311125600142255</v>
      </c>
      <c r="AI28" s="28"/>
      <c r="AJ28" s="22"/>
      <c r="AK28">
        <f t="shared" si="0"/>
        <v>-96328</v>
      </c>
    </row>
    <row r="29" spans="1:37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  <c r="AJ29" s="22"/>
      <c r="AK29">
        <f t="shared" si="0"/>
        <v>0</v>
      </c>
    </row>
    <row r="30" spans="1:37" ht="15.6" x14ac:dyDescent="0.3">
      <c r="A30" s="23" t="s">
        <v>25</v>
      </c>
      <c r="B30" s="8">
        <v>7098</v>
      </c>
      <c r="C30" s="8">
        <v>5096</v>
      </c>
      <c r="D30" s="8">
        <v>0</v>
      </c>
      <c r="E30" s="8">
        <v>0</v>
      </c>
      <c r="F30" s="8">
        <v>0</v>
      </c>
      <c r="G30" s="8">
        <v>5187</v>
      </c>
      <c r="H30" s="8">
        <v>7735</v>
      </c>
      <c r="I30" s="8">
        <v>7280</v>
      </c>
      <c r="J30" s="8">
        <v>7007</v>
      </c>
      <c r="K30" s="8">
        <v>7280</v>
      </c>
      <c r="L30" s="8">
        <v>7098</v>
      </c>
      <c r="M30" s="8">
        <v>6006</v>
      </c>
      <c r="N30" s="8">
        <v>3640</v>
      </c>
      <c r="O30" s="8">
        <v>7189</v>
      </c>
      <c r="P30" s="8">
        <v>7098</v>
      </c>
      <c r="Q30" s="8">
        <v>6552</v>
      </c>
      <c r="R30" s="8">
        <v>7098</v>
      </c>
      <c r="S30" s="8">
        <v>6916</v>
      </c>
      <c r="T30" s="8">
        <v>5278</v>
      </c>
      <c r="U30" s="8">
        <v>6825</v>
      </c>
      <c r="V30" s="8">
        <v>7007</v>
      </c>
      <c r="W30" s="8">
        <v>6916</v>
      </c>
      <c r="X30" s="8">
        <v>7189</v>
      </c>
      <c r="Y30" s="8">
        <v>7371</v>
      </c>
      <c r="Z30" s="8">
        <v>7098</v>
      </c>
      <c r="AA30" s="8">
        <v>6643</v>
      </c>
      <c r="AB30" s="8">
        <v>6461</v>
      </c>
      <c r="AC30" s="8">
        <v>7098</v>
      </c>
      <c r="AD30" s="8">
        <v>7189</v>
      </c>
      <c r="AE30" s="8">
        <v>7280</v>
      </c>
      <c r="AF30" s="8">
        <v>7280</v>
      </c>
      <c r="AG30" s="8">
        <v>7280</v>
      </c>
      <c r="AH30" s="8">
        <v>6461</v>
      </c>
      <c r="AI30" s="9"/>
      <c r="AJ30" s="22"/>
      <c r="AK30">
        <f t="shared" si="0"/>
        <v>0</v>
      </c>
    </row>
    <row r="31" spans="1:37" ht="15.6" x14ac:dyDescent="0.3">
      <c r="A31" s="23" t="s">
        <v>26</v>
      </c>
      <c r="B31" s="15">
        <f t="shared" ref="B31:C31" si="31">+(B30/B3)*1000</f>
        <v>90.883482714468627</v>
      </c>
      <c r="C31" s="15">
        <f t="shared" si="31"/>
        <v>61.184550180696128</v>
      </c>
      <c r="D31" s="15">
        <v>0</v>
      </c>
      <c r="E31" s="15">
        <v>0</v>
      </c>
      <c r="F31" s="15">
        <v>0</v>
      </c>
      <c r="G31" s="15">
        <v>0</v>
      </c>
      <c r="H31" s="15">
        <f t="shared" ref="H31:AH31" si="32">+(H30/H3)*1000</f>
        <v>111.77745664739884</v>
      </c>
      <c r="I31" s="15">
        <f t="shared" si="32"/>
        <v>88.242424242424249</v>
      </c>
      <c r="J31" s="15">
        <f t="shared" si="32"/>
        <v>85.509616323342769</v>
      </c>
      <c r="K31" s="15">
        <f t="shared" si="32"/>
        <v>88.135593220338976</v>
      </c>
      <c r="L31" s="15">
        <f t="shared" si="32"/>
        <v>89.848101265822777</v>
      </c>
      <c r="M31" s="15">
        <f t="shared" si="32"/>
        <v>72.841497580439764</v>
      </c>
      <c r="N31" s="15">
        <v>0</v>
      </c>
      <c r="O31" s="15">
        <f t="shared" si="32"/>
        <v>95.34482758620689</v>
      </c>
      <c r="P31" s="15">
        <f t="shared" si="32"/>
        <v>86.772616136919325</v>
      </c>
      <c r="Q31" s="15">
        <f t="shared" si="32"/>
        <v>77.907253269916765</v>
      </c>
      <c r="R31" s="15">
        <f t="shared" si="32"/>
        <v>84.292279739214081</v>
      </c>
      <c r="S31" s="15">
        <f t="shared" si="32"/>
        <v>151.71990171990171</v>
      </c>
      <c r="T31" s="15">
        <f t="shared" si="32"/>
        <v>97.486193457823092</v>
      </c>
      <c r="U31" s="15">
        <f t="shared" si="32"/>
        <v>223.77049180327867</v>
      </c>
      <c r="V31" s="15">
        <f t="shared" si="32"/>
        <v>81.382113821138205</v>
      </c>
      <c r="W31" s="15">
        <f t="shared" si="32"/>
        <v>90.642201834862377</v>
      </c>
      <c r="X31" s="15">
        <f t="shared" si="32"/>
        <v>86.823671497584527</v>
      </c>
      <c r="Y31" s="15">
        <f t="shared" si="32"/>
        <v>90.441717791411037</v>
      </c>
      <c r="Z31" s="15">
        <f t="shared" si="32"/>
        <v>81.680092059838898</v>
      </c>
      <c r="AA31" s="15">
        <f t="shared" si="32"/>
        <v>88.620597652081102</v>
      </c>
      <c r="AB31" s="15">
        <f t="shared" si="32"/>
        <v>191.15384615384616</v>
      </c>
      <c r="AC31" s="15">
        <f t="shared" si="32"/>
        <v>82.534883720930239</v>
      </c>
      <c r="AD31" s="15">
        <f t="shared" si="32"/>
        <v>89.638403990024941</v>
      </c>
      <c r="AE31" s="15">
        <f t="shared" si="32"/>
        <v>85.146198830409361</v>
      </c>
      <c r="AF31" s="15">
        <f t="shared" si="32"/>
        <v>90.233019335647001</v>
      </c>
      <c r="AG31" s="15">
        <f t="shared" si="32"/>
        <v>83.678160919540218</v>
      </c>
      <c r="AH31" s="15">
        <f t="shared" si="32"/>
        <v>76.592970185525459</v>
      </c>
      <c r="AI31" s="16"/>
      <c r="AJ31" s="22"/>
      <c r="AK31">
        <f t="shared" si="0"/>
        <v>0</v>
      </c>
    </row>
    <row r="32" spans="1:37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  <c r="AJ32" s="22"/>
      <c r="AK32">
        <f t="shared" si="0"/>
        <v>0</v>
      </c>
    </row>
    <row r="33" spans="1:37" ht="15.6" x14ac:dyDescent="0.3">
      <c r="A33" s="10" t="s">
        <v>27</v>
      </c>
      <c r="B33" s="8">
        <v>179</v>
      </c>
      <c r="C33" s="8">
        <v>0</v>
      </c>
      <c r="D33" s="8">
        <v>0</v>
      </c>
      <c r="E33" s="8">
        <v>0</v>
      </c>
      <c r="F33" s="8">
        <v>0</v>
      </c>
      <c r="G33" s="8">
        <v>221</v>
      </c>
      <c r="H33" s="8">
        <v>177</v>
      </c>
      <c r="I33" s="8">
        <v>172</v>
      </c>
      <c r="J33" s="8">
        <v>182</v>
      </c>
      <c r="K33" s="8">
        <v>186</v>
      </c>
      <c r="L33" s="8">
        <v>194</v>
      </c>
      <c r="M33" s="8">
        <v>0</v>
      </c>
      <c r="N33" s="8"/>
      <c r="O33" s="8">
        <v>172</v>
      </c>
      <c r="P33" s="8">
        <v>167</v>
      </c>
      <c r="Q33" s="8">
        <v>183</v>
      </c>
      <c r="R33" s="8"/>
      <c r="S33" s="8">
        <v>199</v>
      </c>
      <c r="T33" s="8">
        <v>0</v>
      </c>
      <c r="U33" s="8">
        <v>175</v>
      </c>
      <c r="V33" s="8">
        <v>183</v>
      </c>
      <c r="W33" s="8">
        <v>192</v>
      </c>
      <c r="X33" s="8">
        <v>182</v>
      </c>
      <c r="Y33" s="8">
        <v>204</v>
      </c>
      <c r="Z33" s="8">
        <v>175</v>
      </c>
      <c r="AA33" s="8">
        <v>0</v>
      </c>
      <c r="AB33" s="8">
        <v>194</v>
      </c>
      <c r="AC33" s="8">
        <v>186</v>
      </c>
      <c r="AD33" s="8">
        <v>188</v>
      </c>
      <c r="AE33" s="8">
        <v>179</v>
      </c>
      <c r="AF33" s="8">
        <v>181</v>
      </c>
      <c r="AG33" s="8">
        <v>164</v>
      </c>
      <c r="AH33" s="8">
        <v>0</v>
      </c>
      <c r="AI33" s="9"/>
      <c r="AJ33" s="22"/>
      <c r="AK33">
        <f t="shared" si="0"/>
        <v>0</v>
      </c>
    </row>
    <row r="34" spans="1:37" ht="15.6" x14ac:dyDescent="0.3">
      <c r="A34" s="10" t="s">
        <v>28</v>
      </c>
      <c r="B34" s="8">
        <v>244</v>
      </c>
      <c r="C34" s="8">
        <v>0</v>
      </c>
      <c r="D34" s="8">
        <v>0</v>
      </c>
      <c r="E34" s="8">
        <v>0</v>
      </c>
      <c r="F34" s="8">
        <v>0</v>
      </c>
      <c r="G34" s="8">
        <v>220</v>
      </c>
      <c r="H34" s="8">
        <v>224</v>
      </c>
      <c r="I34" s="8">
        <v>231</v>
      </c>
      <c r="J34" s="8">
        <v>228</v>
      </c>
      <c r="K34" s="8">
        <v>247</v>
      </c>
      <c r="L34" s="8">
        <v>233</v>
      </c>
      <c r="M34" s="8">
        <v>0</v>
      </c>
      <c r="N34" s="8">
        <v>242</v>
      </c>
      <c r="O34" s="8">
        <v>282</v>
      </c>
      <c r="P34" s="8">
        <v>201</v>
      </c>
      <c r="Q34" s="8">
        <v>233</v>
      </c>
      <c r="R34" s="8">
        <v>271</v>
      </c>
      <c r="S34" s="8">
        <v>271</v>
      </c>
      <c r="T34" s="8">
        <v>0</v>
      </c>
      <c r="U34" s="8">
        <v>242</v>
      </c>
      <c r="V34" s="8">
        <v>263</v>
      </c>
      <c r="W34" s="8">
        <v>273</v>
      </c>
      <c r="X34" s="8">
        <v>289</v>
      </c>
      <c r="Y34" s="8">
        <v>267</v>
      </c>
      <c r="Z34" s="8">
        <v>184</v>
      </c>
      <c r="AA34" s="8">
        <v>0</v>
      </c>
      <c r="AB34" s="8">
        <v>255</v>
      </c>
      <c r="AC34" s="8">
        <v>258</v>
      </c>
      <c r="AD34" s="8">
        <v>234</v>
      </c>
      <c r="AE34" s="8">
        <v>220</v>
      </c>
      <c r="AF34" s="8">
        <v>199</v>
      </c>
      <c r="AG34" s="8">
        <v>217</v>
      </c>
      <c r="AH34" s="8">
        <v>0</v>
      </c>
      <c r="AI34" s="9"/>
      <c r="AJ34" s="22"/>
      <c r="AK34">
        <f t="shared" si="0"/>
        <v>0</v>
      </c>
    </row>
    <row r="35" spans="1:37" ht="15.6" x14ac:dyDescent="0.3">
      <c r="A35" s="10" t="s">
        <v>29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3"/>
      <c r="AJ35" s="14"/>
      <c r="AK35">
        <f t="shared" si="0"/>
        <v>0</v>
      </c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9"/>
      <c r="AJ36" s="22"/>
      <c r="AK36">
        <f t="shared" si="0"/>
        <v>0</v>
      </c>
    </row>
    <row r="37" spans="1:37" ht="15.6" x14ac:dyDescent="0.3">
      <c r="A37" s="23" t="s">
        <v>30</v>
      </c>
      <c r="B37" s="8">
        <v>35</v>
      </c>
      <c r="C37" s="8">
        <v>40</v>
      </c>
      <c r="D37" s="8">
        <v>0</v>
      </c>
      <c r="E37" s="8">
        <v>0</v>
      </c>
      <c r="F37" s="8">
        <v>0</v>
      </c>
      <c r="G37" s="8">
        <v>0</v>
      </c>
      <c r="H37" s="8">
        <v>35</v>
      </c>
      <c r="I37" s="8">
        <v>30</v>
      </c>
      <c r="J37" s="8">
        <v>30</v>
      </c>
      <c r="K37" s="8">
        <v>35</v>
      </c>
      <c r="L37" s="8">
        <v>30</v>
      </c>
      <c r="M37" s="8">
        <v>45</v>
      </c>
      <c r="N37" s="8">
        <v>0</v>
      </c>
      <c r="O37" s="8">
        <v>40</v>
      </c>
      <c r="P37" s="8">
        <v>55</v>
      </c>
      <c r="Q37" s="8">
        <v>40</v>
      </c>
      <c r="R37" s="8">
        <v>35</v>
      </c>
      <c r="S37" s="8">
        <v>50</v>
      </c>
      <c r="T37" s="8">
        <v>38</v>
      </c>
      <c r="U37" s="8">
        <v>25</v>
      </c>
      <c r="V37" s="8">
        <v>35</v>
      </c>
      <c r="W37" s="8">
        <v>40</v>
      </c>
      <c r="X37" s="8">
        <v>20</v>
      </c>
      <c r="Y37" s="8">
        <v>35</v>
      </c>
      <c r="Z37" s="8">
        <v>40</v>
      </c>
      <c r="AA37" s="8">
        <v>40</v>
      </c>
      <c r="AB37" s="8">
        <v>20</v>
      </c>
      <c r="AC37" s="8">
        <v>20</v>
      </c>
      <c r="AD37" s="8">
        <v>40</v>
      </c>
      <c r="AE37" s="8">
        <v>45</v>
      </c>
      <c r="AF37" s="8">
        <v>38</v>
      </c>
      <c r="AG37" s="8">
        <v>35</v>
      </c>
      <c r="AH37" s="8">
        <v>40</v>
      </c>
      <c r="AI37" s="13"/>
      <c r="AJ37" s="14"/>
      <c r="AK37">
        <f t="shared" si="0"/>
        <v>0</v>
      </c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22"/>
      <c r="AK38">
        <f t="shared" si="0"/>
        <v>0</v>
      </c>
    </row>
    <row r="39" spans="1:37" ht="15.6" x14ac:dyDescent="0.3">
      <c r="A39" s="23" t="s">
        <v>31</v>
      </c>
      <c r="B39" s="8">
        <v>60323</v>
      </c>
      <c r="C39" s="8">
        <v>57525</v>
      </c>
      <c r="D39" s="8">
        <v>0</v>
      </c>
      <c r="E39" s="8">
        <v>50154</v>
      </c>
      <c r="F39" s="8">
        <v>41915</v>
      </c>
      <c r="G39" s="8">
        <v>0</v>
      </c>
      <c r="H39" s="8">
        <v>22587</v>
      </c>
      <c r="I39" s="8">
        <v>31291</v>
      </c>
      <c r="J39" s="8">
        <v>45338</v>
      </c>
      <c r="K39" s="8">
        <v>51609</v>
      </c>
      <c r="L39" s="8">
        <v>50331</v>
      </c>
      <c r="M39" s="8">
        <v>46351</v>
      </c>
      <c r="N39" s="8">
        <v>20526</v>
      </c>
      <c r="O39" s="8">
        <v>31973</v>
      </c>
      <c r="P39" s="8">
        <v>41854</v>
      </c>
      <c r="Q39" s="8">
        <v>48266</v>
      </c>
      <c r="R39" s="8">
        <v>33879</v>
      </c>
      <c r="S39" s="8">
        <v>40664</v>
      </c>
      <c r="T39" s="8">
        <v>21567</v>
      </c>
      <c r="U39" s="8">
        <v>8242</v>
      </c>
      <c r="V39" s="8">
        <v>33632</v>
      </c>
      <c r="W39" s="8">
        <v>46523</v>
      </c>
      <c r="X39" s="8">
        <v>58175</v>
      </c>
      <c r="Y39" s="8">
        <v>64430</v>
      </c>
      <c r="Z39" s="8">
        <v>57192</v>
      </c>
      <c r="AA39" s="8">
        <v>48850</v>
      </c>
      <c r="AB39" s="8">
        <v>34239</v>
      </c>
      <c r="AC39" s="8">
        <v>61146</v>
      </c>
      <c r="AD39" s="8">
        <v>56186</v>
      </c>
      <c r="AE39" s="8">
        <v>58150</v>
      </c>
      <c r="AF39" s="8">
        <v>49780</v>
      </c>
      <c r="AG39" s="8">
        <v>53643</v>
      </c>
      <c r="AH39" s="8">
        <v>62318</v>
      </c>
      <c r="AI39" s="9"/>
      <c r="AJ39" s="9"/>
      <c r="AK39">
        <f t="shared" si="0"/>
        <v>0</v>
      </c>
    </row>
    <row r="40" spans="1:37" ht="15.6" x14ac:dyDescent="0.3">
      <c r="A40" s="23" t="s">
        <v>32</v>
      </c>
      <c r="B40" s="8">
        <v>127.5</v>
      </c>
      <c r="C40" s="8">
        <v>99</v>
      </c>
      <c r="D40" s="8">
        <v>0</v>
      </c>
      <c r="E40" s="8">
        <v>48</v>
      </c>
      <c r="F40" s="8">
        <v>14</v>
      </c>
      <c r="G40" s="8">
        <v>0</v>
      </c>
      <c r="H40" s="8">
        <v>38</v>
      </c>
      <c r="I40" s="8">
        <v>70</v>
      </c>
      <c r="J40" s="8">
        <v>72.5</v>
      </c>
      <c r="K40" s="8">
        <v>66</v>
      </c>
      <c r="L40" s="8">
        <v>59</v>
      </c>
      <c r="M40" s="8">
        <v>54</v>
      </c>
      <c r="N40" s="8">
        <v>60</v>
      </c>
      <c r="O40" s="8">
        <v>39</v>
      </c>
      <c r="P40" s="8">
        <v>45</v>
      </c>
      <c r="Q40" s="8">
        <v>42</v>
      </c>
      <c r="R40" s="8">
        <v>66</v>
      </c>
      <c r="S40" s="8">
        <v>40</v>
      </c>
      <c r="T40" s="8">
        <v>51</v>
      </c>
      <c r="U40" s="8">
        <v>63</v>
      </c>
      <c r="V40" s="8">
        <v>90</v>
      </c>
      <c r="W40" s="8">
        <v>96</v>
      </c>
      <c r="X40" s="8">
        <v>116</v>
      </c>
      <c r="Y40" s="8">
        <v>120</v>
      </c>
      <c r="Z40" s="8">
        <v>137.5</v>
      </c>
      <c r="AA40" s="8">
        <v>142</v>
      </c>
      <c r="AB40" s="8">
        <v>120</v>
      </c>
      <c r="AC40" s="8">
        <v>91</v>
      </c>
      <c r="AD40" s="8">
        <v>72</v>
      </c>
      <c r="AE40" s="8">
        <v>64.5</v>
      </c>
      <c r="AF40" s="8">
        <v>50.5</v>
      </c>
      <c r="AG40" s="8">
        <v>79.5</v>
      </c>
      <c r="AH40" s="8">
        <v>97</v>
      </c>
      <c r="AI40" s="13"/>
      <c r="AJ40" s="14"/>
      <c r="AK40">
        <f t="shared" si="0"/>
        <v>0</v>
      </c>
    </row>
    <row r="41" spans="1:37" ht="15.6" x14ac:dyDescent="0.3">
      <c r="A41" s="23" t="s">
        <v>33</v>
      </c>
      <c r="B41" s="8">
        <v>214</v>
      </c>
      <c r="C41" s="8">
        <v>205</v>
      </c>
      <c r="D41" s="8">
        <v>0</v>
      </c>
      <c r="E41" s="8">
        <v>180</v>
      </c>
      <c r="F41" s="8">
        <v>161</v>
      </c>
      <c r="G41" s="8">
        <v>0</v>
      </c>
      <c r="H41" s="8">
        <v>86</v>
      </c>
      <c r="I41" s="8">
        <v>120</v>
      </c>
      <c r="J41" s="8">
        <v>174</v>
      </c>
      <c r="K41" s="8">
        <v>198</v>
      </c>
      <c r="L41" s="8">
        <v>193</v>
      </c>
      <c r="M41" s="8">
        <v>167</v>
      </c>
      <c r="N41" s="8">
        <v>18.5</v>
      </c>
      <c r="O41" s="8">
        <v>110</v>
      </c>
      <c r="P41" s="8">
        <v>150</v>
      </c>
      <c r="Q41" s="8">
        <v>174</v>
      </c>
      <c r="R41" s="8">
        <v>118</v>
      </c>
      <c r="S41" s="8">
        <v>142</v>
      </c>
      <c r="T41" s="8">
        <v>82</v>
      </c>
      <c r="U41" s="8">
        <v>31</v>
      </c>
      <c r="V41" s="8">
        <v>129</v>
      </c>
      <c r="W41" s="8">
        <v>178</v>
      </c>
      <c r="X41" s="8">
        <v>223</v>
      </c>
      <c r="Y41" s="8">
        <v>247</v>
      </c>
      <c r="Z41" s="8">
        <v>219</v>
      </c>
      <c r="AA41" s="8">
        <v>176</v>
      </c>
      <c r="AB41" s="8">
        <v>120</v>
      </c>
      <c r="AC41" s="8">
        <v>220</v>
      </c>
      <c r="AD41" s="8">
        <v>204</v>
      </c>
      <c r="AE41" s="8">
        <v>210</v>
      </c>
      <c r="AF41" s="8">
        <v>180</v>
      </c>
      <c r="AG41" s="8">
        <v>190</v>
      </c>
      <c r="AH41" s="8">
        <v>239</v>
      </c>
      <c r="AI41" s="13"/>
      <c r="AJ41" s="14"/>
      <c r="AK41">
        <f t="shared" si="0"/>
        <v>0</v>
      </c>
    </row>
    <row r="42" spans="1:37" ht="15.6" x14ac:dyDescent="0.3">
      <c r="A42" s="23" t="s">
        <v>34</v>
      </c>
      <c r="B42" s="15">
        <f t="shared" ref="B42:AH42" si="33">+B41*100/B39</f>
        <v>0.35475689206438671</v>
      </c>
      <c r="C42" s="15">
        <f t="shared" si="33"/>
        <v>0.35636679704476315</v>
      </c>
      <c r="D42" s="15">
        <v>0</v>
      </c>
      <c r="E42" s="15">
        <f t="shared" si="33"/>
        <v>0.35889460461777722</v>
      </c>
      <c r="F42" s="15">
        <f t="shared" si="33"/>
        <v>0.38411070022664917</v>
      </c>
      <c r="G42" s="15">
        <v>0</v>
      </c>
      <c r="H42" s="15">
        <f t="shared" si="33"/>
        <v>0.38074998893168638</v>
      </c>
      <c r="I42" s="15">
        <f t="shared" si="33"/>
        <v>0.38349685213000545</v>
      </c>
      <c r="J42" s="15">
        <f t="shared" si="33"/>
        <v>0.38378402223300545</v>
      </c>
      <c r="K42" s="15">
        <f t="shared" si="33"/>
        <v>0.38365401383479625</v>
      </c>
      <c r="L42" s="15">
        <f t="shared" si="33"/>
        <v>0.38346148496950189</v>
      </c>
      <c r="M42" s="15">
        <f t="shared" si="33"/>
        <v>0.36029427628314381</v>
      </c>
      <c r="N42" s="15">
        <f t="shared" si="33"/>
        <v>9.0129591737308778E-2</v>
      </c>
      <c r="O42" s="15">
        <f t="shared" si="33"/>
        <v>0.34404028398961622</v>
      </c>
      <c r="P42" s="15">
        <f t="shared" si="33"/>
        <v>0.3583886844746022</v>
      </c>
      <c r="Q42" s="15">
        <f t="shared" si="33"/>
        <v>0.36050221688144862</v>
      </c>
      <c r="R42" s="15">
        <f t="shared" si="33"/>
        <v>0.34829835591369285</v>
      </c>
      <c r="S42" s="15">
        <f t="shared" si="33"/>
        <v>0.3492032264410781</v>
      </c>
      <c r="T42" s="15">
        <f t="shared" si="33"/>
        <v>0.38021050679278529</v>
      </c>
      <c r="U42" s="15">
        <f t="shared" si="33"/>
        <v>0.37612230041252126</v>
      </c>
      <c r="V42" s="15">
        <f t="shared" si="33"/>
        <v>0.38356327307326354</v>
      </c>
      <c r="W42" s="15">
        <f t="shared" si="33"/>
        <v>0.38260645272230942</v>
      </c>
      <c r="X42" s="15">
        <f t="shared" si="33"/>
        <v>0.38332617103566824</v>
      </c>
      <c r="Y42" s="15">
        <f t="shared" si="33"/>
        <v>0.38336178798696258</v>
      </c>
      <c r="Z42" s="15">
        <f t="shared" si="33"/>
        <v>0.38292068820814101</v>
      </c>
      <c r="AA42" s="15">
        <f t="shared" si="33"/>
        <v>0.36028659160696008</v>
      </c>
      <c r="AB42" s="15">
        <f t="shared" si="33"/>
        <v>0.35047752562866907</v>
      </c>
      <c r="AC42" s="15">
        <f t="shared" si="33"/>
        <v>0.35979458999771041</v>
      </c>
      <c r="AD42" s="15">
        <f t="shared" si="33"/>
        <v>0.36307977076139963</v>
      </c>
      <c r="AE42" s="15">
        <f t="shared" si="33"/>
        <v>0.36113499570077384</v>
      </c>
      <c r="AF42" s="15">
        <f t="shared" si="33"/>
        <v>0.36159100040176778</v>
      </c>
      <c r="AG42" s="15">
        <f t="shared" si="33"/>
        <v>0.35419346419849745</v>
      </c>
      <c r="AH42" s="15">
        <f t="shared" si="33"/>
        <v>0.38351680092429152</v>
      </c>
      <c r="AI42" s="16"/>
      <c r="AK42">
        <f t="shared" si="0"/>
        <v>0</v>
      </c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  <c r="AK43">
        <f t="shared" si="0"/>
        <v>0</v>
      </c>
    </row>
    <row r="44" spans="1:37" ht="15.6" x14ac:dyDescent="0.3">
      <c r="A44" s="10" t="s">
        <v>35</v>
      </c>
      <c r="B44" s="8">
        <v>0</v>
      </c>
      <c r="C44" s="8">
        <v>0</v>
      </c>
      <c r="D44" s="8">
        <v>0</v>
      </c>
      <c r="E44" s="8">
        <v>0</v>
      </c>
      <c r="F44" s="8">
        <v>5091</v>
      </c>
      <c r="G44" s="8">
        <v>0</v>
      </c>
      <c r="H44" s="8">
        <v>9390</v>
      </c>
      <c r="I44" s="8">
        <v>0</v>
      </c>
      <c r="J44" s="8">
        <v>9537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4646</v>
      </c>
      <c r="AA44" s="8">
        <v>9223</v>
      </c>
      <c r="AB44" s="8">
        <v>0</v>
      </c>
      <c r="AC44" s="8">
        <v>0</v>
      </c>
      <c r="AD44" s="8">
        <v>0</v>
      </c>
      <c r="AE44" s="8">
        <v>4790</v>
      </c>
      <c r="AF44" s="8">
        <v>4827</v>
      </c>
      <c r="AG44" s="8">
        <v>0</v>
      </c>
      <c r="AH44" s="8">
        <v>0</v>
      </c>
      <c r="AI44" s="9"/>
      <c r="AJ44" s="9"/>
      <c r="AK44">
        <f t="shared" si="0"/>
        <v>0</v>
      </c>
    </row>
    <row r="45" spans="1:37" ht="15.6" x14ac:dyDescent="0.3">
      <c r="A45" s="10" t="s">
        <v>36</v>
      </c>
      <c r="B45" s="8">
        <v>28766</v>
      </c>
      <c r="C45" s="8">
        <v>17595</v>
      </c>
      <c r="D45" s="8">
        <v>0</v>
      </c>
      <c r="E45" s="8">
        <v>20884</v>
      </c>
      <c r="F45" s="8">
        <v>16836</v>
      </c>
      <c r="G45" s="8">
        <v>0</v>
      </c>
      <c r="H45" s="8">
        <v>24234</v>
      </c>
      <c r="I45" s="8">
        <v>24256</v>
      </c>
      <c r="J45" s="8">
        <v>0</v>
      </c>
      <c r="K45" s="8">
        <v>12996</v>
      </c>
      <c r="L45" s="8">
        <v>28334</v>
      </c>
      <c r="M45" s="8">
        <v>16377</v>
      </c>
      <c r="N45" s="8">
        <v>0</v>
      </c>
      <c r="O45" s="8">
        <v>6964</v>
      </c>
      <c r="P45" s="8">
        <v>28922</v>
      </c>
      <c r="Q45" s="8">
        <v>28870</v>
      </c>
      <c r="R45" s="8">
        <v>3536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23528</v>
      </c>
      <c r="Y45" s="8">
        <v>28251</v>
      </c>
      <c r="Z45" s="8">
        <v>27700</v>
      </c>
      <c r="AA45" s="8">
        <v>28854</v>
      </c>
      <c r="AB45" s="8">
        <v>29238</v>
      </c>
      <c r="AC45" s="8">
        <v>28680</v>
      </c>
      <c r="AD45" s="8">
        <v>28140</v>
      </c>
      <c r="AE45" s="8">
        <v>28300</v>
      </c>
      <c r="AF45" s="8">
        <v>29460</v>
      </c>
      <c r="AG45" s="8">
        <v>27643</v>
      </c>
      <c r="AH45" s="8">
        <v>18365</v>
      </c>
      <c r="AI45" s="9"/>
      <c r="AK45">
        <f t="shared" si="0"/>
        <v>0</v>
      </c>
    </row>
    <row r="46" spans="1:37" ht="15.6" x14ac:dyDescent="0.3">
      <c r="A46" s="10" t="s">
        <v>37</v>
      </c>
      <c r="B46" s="8">
        <v>30617</v>
      </c>
      <c r="C46" s="8">
        <v>18379</v>
      </c>
      <c r="D46" s="8">
        <v>0</v>
      </c>
      <c r="E46" s="8">
        <v>27626</v>
      </c>
      <c r="F46" s="8">
        <v>15989</v>
      </c>
      <c r="G46" s="8">
        <v>0</v>
      </c>
      <c r="H46" s="8">
        <v>26658</v>
      </c>
      <c r="I46" s="8">
        <v>27957</v>
      </c>
      <c r="J46" s="8">
        <v>28761</v>
      </c>
      <c r="K46" s="8">
        <v>27599</v>
      </c>
      <c r="L46" s="8">
        <v>29181</v>
      </c>
      <c r="M46" s="8">
        <v>29821</v>
      </c>
      <c r="N46" s="8">
        <v>28333</v>
      </c>
      <c r="O46" s="8">
        <v>29286</v>
      </c>
      <c r="P46" s="8">
        <v>27335</v>
      </c>
      <c r="Q46" s="8">
        <v>24491</v>
      </c>
      <c r="R46" s="8">
        <v>27931</v>
      </c>
      <c r="S46" s="8">
        <v>26584</v>
      </c>
      <c r="T46" s="8">
        <v>29848</v>
      </c>
      <c r="U46" s="8">
        <v>28661</v>
      </c>
      <c r="V46" s="8">
        <v>24076</v>
      </c>
      <c r="W46" s="8">
        <v>27884</v>
      </c>
      <c r="X46" s="8">
        <v>28622</v>
      </c>
      <c r="Y46" s="8">
        <v>27929</v>
      </c>
      <c r="Z46" s="8">
        <v>27653</v>
      </c>
      <c r="AA46" s="8">
        <v>29444</v>
      </c>
      <c r="AB46" s="8">
        <v>28263</v>
      </c>
      <c r="AC46" s="8">
        <v>26722</v>
      </c>
      <c r="AD46" s="8">
        <v>28547</v>
      </c>
      <c r="AE46" s="8">
        <v>29792</v>
      </c>
      <c r="AF46" s="8">
        <v>27473</v>
      </c>
      <c r="AG46" s="8">
        <v>29093</v>
      </c>
      <c r="AH46" s="8">
        <v>16220</v>
      </c>
      <c r="AI46" s="9"/>
      <c r="AJ46" s="30"/>
      <c r="AK46">
        <f t="shared" si="0"/>
        <v>0</v>
      </c>
    </row>
    <row r="47" spans="1:37" s="30" customFormat="1" ht="15.6" x14ac:dyDescent="0.3">
      <c r="A47" s="23" t="s">
        <v>38</v>
      </c>
      <c r="B47" s="31">
        <f t="shared" ref="B47:AH47" si="34">SUM(B44:B46)</f>
        <v>59383</v>
      </c>
      <c r="C47" s="31">
        <f t="shared" si="34"/>
        <v>35974</v>
      </c>
      <c r="D47" s="31">
        <f t="shared" si="34"/>
        <v>0</v>
      </c>
      <c r="E47" s="31">
        <f t="shared" si="34"/>
        <v>48510</v>
      </c>
      <c r="F47" s="31">
        <f t="shared" si="34"/>
        <v>37916</v>
      </c>
      <c r="G47" s="31">
        <f t="shared" si="34"/>
        <v>0</v>
      </c>
      <c r="H47" s="31">
        <f t="shared" si="34"/>
        <v>60282</v>
      </c>
      <c r="I47" s="31">
        <f t="shared" si="34"/>
        <v>52213</v>
      </c>
      <c r="J47" s="31">
        <f t="shared" si="34"/>
        <v>38298</v>
      </c>
      <c r="K47" s="31">
        <f t="shared" si="34"/>
        <v>40595</v>
      </c>
      <c r="L47" s="31">
        <f t="shared" si="34"/>
        <v>57515</v>
      </c>
      <c r="M47" s="31">
        <f t="shared" si="34"/>
        <v>46198</v>
      </c>
      <c r="N47" s="31">
        <f t="shared" si="34"/>
        <v>28333</v>
      </c>
      <c r="O47" s="31">
        <f t="shared" si="34"/>
        <v>36250</v>
      </c>
      <c r="P47" s="31">
        <f t="shared" si="34"/>
        <v>56257</v>
      </c>
      <c r="Q47" s="31">
        <f t="shared" si="34"/>
        <v>53361</v>
      </c>
      <c r="R47" s="31">
        <f t="shared" si="34"/>
        <v>31467</v>
      </c>
      <c r="S47" s="31">
        <f t="shared" si="34"/>
        <v>26584</v>
      </c>
      <c r="T47" s="31">
        <f t="shared" si="34"/>
        <v>29848</v>
      </c>
      <c r="U47" s="31">
        <f t="shared" si="34"/>
        <v>28661</v>
      </c>
      <c r="V47" s="31">
        <f t="shared" si="34"/>
        <v>24076</v>
      </c>
      <c r="W47" s="31">
        <f t="shared" si="34"/>
        <v>27884</v>
      </c>
      <c r="X47" s="31">
        <f t="shared" si="34"/>
        <v>52150</v>
      </c>
      <c r="Y47" s="31">
        <f t="shared" si="34"/>
        <v>56180</v>
      </c>
      <c r="Z47" s="31">
        <f t="shared" si="34"/>
        <v>59999</v>
      </c>
      <c r="AA47" s="31">
        <f t="shared" si="34"/>
        <v>67521</v>
      </c>
      <c r="AB47" s="31">
        <f t="shared" si="34"/>
        <v>57501</v>
      </c>
      <c r="AC47" s="31">
        <f t="shared" si="34"/>
        <v>55402</v>
      </c>
      <c r="AD47" s="31">
        <f t="shared" si="34"/>
        <v>56687</v>
      </c>
      <c r="AE47" s="31">
        <f t="shared" si="34"/>
        <v>62882</v>
      </c>
      <c r="AF47" s="31">
        <f t="shared" si="34"/>
        <v>61760</v>
      </c>
      <c r="AG47" s="31">
        <f t="shared" si="34"/>
        <v>56736</v>
      </c>
      <c r="AH47" s="31">
        <f t="shared" si="34"/>
        <v>34585</v>
      </c>
      <c r="AI47" s="32"/>
      <c r="AK47">
        <f t="shared" si="0"/>
        <v>0</v>
      </c>
    </row>
    <row r="48" spans="1:37" ht="15.6" x14ac:dyDescent="0.3">
      <c r="A48" s="23" t="s">
        <v>39</v>
      </c>
      <c r="B48" s="8">
        <v>30</v>
      </c>
      <c r="C48" s="8">
        <v>73.5</v>
      </c>
      <c r="D48" s="8">
        <v>0</v>
      </c>
      <c r="E48" s="8">
        <v>81.5</v>
      </c>
      <c r="F48" s="8">
        <v>103</v>
      </c>
      <c r="G48" s="8">
        <v>0</v>
      </c>
      <c r="H48" s="8">
        <v>36</v>
      </c>
      <c r="I48" s="8">
        <v>13</v>
      </c>
      <c r="J48" s="8">
        <v>29</v>
      </c>
      <c r="K48" s="8">
        <v>47</v>
      </c>
      <c r="L48" s="8">
        <v>43</v>
      </c>
      <c r="M48" s="8">
        <v>46</v>
      </c>
      <c r="N48" s="8">
        <v>39</v>
      </c>
      <c r="O48" s="8">
        <v>32</v>
      </c>
      <c r="P48" s="8">
        <v>10</v>
      </c>
      <c r="Q48" s="8">
        <v>7</v>
      </c>
      <c r="R48" s="8">
        <v>17</v>
      </c>
      <c r="S48" s="8">
        <v>46</v>
      </c>
      <c r="T48" s="8">
        <v>38</v>
      </c>
      <c r="U48" s="8">
        <v>4.5</v>
      </c>
      <c r="V48" s="8">
        <v>20.5</v>
      </c>
      <c r="W48" s="8">
        <v>52</v>
      </c>
      <c r="X48" s="8">
        <v>59.5</v>
      </c>
      <c r="Y48" s="8">
        <v>75.5</v>
      </c>
      <c r="Z48" s="8">
        <v>67.5</v>
      </c>
      <c r="AA48" s="8">
        <v>35</v>
      </c>
      <c r="AB48" s="8">
        <v>11.5</v>
      </c>
      <c r="AC48" s="8">
        <v>26</v>
      </c>
      <c r="AD48" s="8">
        <v>33</v>
      </c>
      <c r="AE48" s="8">
        <v>31</v>
      </c>
      <c r="AF48" s="8">
        <v>15</v>
      </c>
      <c r="AG48" s="8">
        <v>13.5</v>
      </c>
      <c r="AH48" s="8">
        <v>68</v>
      </c>
      <c r="AI48" s="9"/>
      <c r="AK48">
        <f t="shared" si="0"/>
        <v>0</v>
      </c>
    </row>
    <row r="49" spans="1:37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9"/>
      <c r="AK49">
        <f t="shared" si="0"/>
        <v>0</v>
      </c>
    </row>
    <row r="50" spans="1:37" x14ac:dyDescent="0.3">
      <c r="A50" s="78" t="s">
        <v>40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9"/>
      <c r="AK50">
        <f t="shared" si="0"/>
        <v>0</v>
      </c>
    </row>
    <row r="51" spans="1:37" x14ac:dyDescent="0.3">
      <c r="A51" s="78" t="s">
        <v>41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1</v>
      </c>
      <c r="M51" s="8"/>
      <c r="N51" s="8"/>
      <c r="O51" s="8"/>
      <c r="P51" s="8"/>
      <c r="Q51" s="8"/>
      <c r="R51" s="8"/>
      <c r="S51" s="8"/>
      <c r="T51" s="8">
        <v>1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9"/>
      <c r="AK51">
        <f t="shared" si="0"/>
        <v>0</v>
      </c>
    </row>
    <row r="52" spans="1:37" x14ac:dyDescent="0.3">
      <c r="A52" s="78" t="s">
        <v>42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9"/>
      <c r="AK52">
        <f t="shared" si="0"/>
        <v>0</v>
      </c>
    </row>
    <row r="53" spans="1:37" x14ac:dyDescent="0.3">
      <c r="A53" s="78" t="s">
        <v>43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9"/>
    </row>
    <row r="54" spans="1:37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9"/>
      <c r="AK54">
        <f>+AJ54-AJ52</f>
        <v>0</v>
      </c>
    </row>
    <row r="55" spans="1:37" ht="18" x14ac:dyDescent="0.3">
      <c r="A55" s="33" t="s">
        <v>44</v>
      </c>
      <c r="B55" s="8">
        <v>61178</v>
      </c>
      <c r="C55" s="8">
        <v>67012</v>
      </c>
      <c r="D55" s="8">
        <v>0</v>
      </c>
      <c r="E55" s="8">
        <v>63781</v>
      </c>
      <c r="F55" s="8">
        <v>70013</v>
      </c>
      <c r="G55" s="8">
        <v>49372</v>
      </c>
      <c r="H55" s="8">
        <v>31762</v>
      </c>
      <c r="I55" s="8">
        <v>54049</v>
      </c>
      <c r="J55" s="8">
        <v>48933</v>
      </c>
      <c r="K55" s="8">
        <v>33236</v>
      </c>
      <c r="L55" s="8">
        <v>35260</v>
      </c>
      <c r="M55" s="8">
        <v>59529</v>
      </c>
      <c r="N55" s="8">
        <v>21797</v>
      </c>
      <c r="O55" s="8">
        <v>50550</v>
      </c>
      <c r="P55" s="8">
        <v>35340</v>
      </c>
      <c r="Q55" s="8">
        <v>40617</v>
      </c>
      <c r="R55" s="8">
        <v>56158</v>
      </c>
      <c r="S55" s="8">
        <v>41797</v>
      </c>
      <c r="T55" s="8">
        <v>22949</v>
      </c>
      <c r="U55" s="8">
        <v>29057</v>
      </c>
      <c r="V55" s="8">
        <v>24248</v>
      </c>
      <c r="W55" s="8">
        <v>22841</v>
      </c>
      <c r="X55" s="8">
        <v>28985</v>
      </c>
      <c r="Y55" s="8">
        <v>51959</v>
      </c>
      <c r="Z55" s="8">
        <v>56336</v>
      </c>
      <c r="AA55" s="8">
        <v>58126</v>
      </c>
      <c r="AB55" s="8">
        <v>38081</v>
      </c>
      <c r="AC55" s="8">
        <v>60425</v>
      </c>
      <c r="AD55" s="8">
        <v>55047</v>
      </c>
      <c r="AE55" s="8">
        <v>60040</v>
      </c>
      <c r="AF55" s="8">
        <v>60149</v>
      </c>
      <c r="AG55" s="8">
        <v>62427</v>
      </c>
      <c r="AH55" s="8">
        <v>60000</v>
      </c>
      <c r="AI55" s="9"/>
      <c r="AK55">
        <f t="shared" si="0"/>
        <v>0</v>
      </c>
    </row>
    <row r="56" spans="1:37" ht="18" x14ac:dyDescent="0.3">
      <c r="A56" s="34" t="s">
        <v>45</v>
      </c>
      <c r="B56" s="8">
        <v>77</v>
      </c>
      <c r="C56" s="8">
        <v>58</v>
      </c>
      <c r="D56" s="8">
        <v>0</v>
      </c>
      <c r="E56" s="8">
        <v>122</v>
      </c>
      <c r="F56" s="8">
        <v>77</v>
      </c>
      <c r="G56" s="8">
        <v>59</v>
      </c>
      <c r="H56" s="8">
        <v>65</v>
      </c>
      <c r="I56" s="8">
        <v>78</v>
      </c>
      <c r="J56" s="8">
        <v>56</v>
      </c>
      <c r="K56" s="8">
        <v>30</v>
      </c>
      <c r="L56" s="8">
        <v>24</v>
      </c>
      <c r="M56" s="8">
        <v>37</v>
      </c>
      <c r="N56" s="8">
        <v>14</v>
      </c>
      <c r="O56" s="8">
        <v>50</v>
      </c>
      <c r="P56" s="8">
        <v>23</v>
      </c>
      <c r="Q56" s="8">
        <v>48</v>
      </c>
      <c r="R56" s="8">
        <v>73</v>
      </c>
      <c r="S56" s="8">
        <v>40</v>
      </c>
      <c r="T56" s="8">
        <v>39</v>
      </c>
      <c r="U56" s="8">
        <v>28</v>
      </c>
      <c r="V56" s="8">
        <v>27</v>
      </c>
      <c r="W56" s="8">
        <v>25</v>
      </c>
      <c r="X56" s="8">
        <v>26</v>
      </c>
      <c r="Y56" s="8">
        <v>40</v>
      </c>
      <c r="Z56" s="8">
        <v>53</v>
      </c>
      <c r="AA56" s="8">
        <v>69</v>
      </c>
      <c r="AB56" s="8">
        <v>50</v>
      </c>
      <c r="AC56" s="8">
        <v>71</v>
      </c>
      <c r="AD56" s="8">
        <v>59</v>
      </c>
      <c r="AE56" s="8">
        <v>49</v>
      </c>
      <c r="AF56" s="8">
        <v>40</v>
      </c>
      <c r="AG56" s="8">
        <v>68</v>
      </c>
      <c r="AH56" s="8">
        <v>51</v>
      </c>
      <c r="AI56" s="9"/>
      <c r="AK56">
        <f t="shared" si="0"/>
        <v>0</v>
      </c>
    </row>
    <row r="57" spans="1:37" ht="15.6" x14ac:dyDescent="0.3">
      <c r="A57" s="10" t="s">
        <v>46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9"/>
      <c r="AK57">
        <f t="shared" si="0"/>
        <v>0</v>
      </c>
    </row>
    <row r="58" spans="1:37" x14ac:dyDescent="0.3">
      <c r="A58" s="35" t="s">
        <v>47</v>
      </c>
      <c r="B58" s="8">
        <v>0</v>
      </c>
      <c r="C58" s="8">
        <v>0</v>
      </c>
      <c r="D58" s="8">
        <v>201.5</v>
      </c>
      <c r="E58" s="8">
        <v>106.5</v>
      </c>
      <c r="F58" s="8">
        <v>0</v>
      </c>
      <c r="G58" s="8">
        <v>55</v>
      </c>
      <c r="H58" s="8">
        <v>10</v>
      </c>
      <c r="I58" s="8">
        <v>10</v>
      </c>
      <c r="J58" s="8">
        <v>9.5</v>
      </c>
      <c r="K58" s="8">
        <v>15.5</v>
      </c>
      <c r="L58" s="8">
        <v>9.5</v>
      </c>
      <c r="M58" s="8">
        <v>0</v>
      </c>
      <c r="N58" s="8">
        <v>36</v>
      </c>
      <c r="O58" s="8">
        <v>15.5</v>
      </c>
      <c r="P58" s="8">
        <v>18.5</v>
      </c>
      <c r="Q58" s="8">
        <v>51.5</v>
      </c>
      <c r="R58" s="8">
        <v>39.5</v>
      </c>
      <c r="S58" s="8">
        <v>16.5</v>
      </c>
      <c r="T58" s="8">
        <v>0</v>
      </c>
      <c r="U58" s="8">
        <v>16.5</v>
      </c>
      <c r="V58" s="8">
        <v>21.5</v>
      </c>
      <c r="W58" s="8">
        <v>23</v>
      </c>
      <c r="X58" s="8">
        <v>23.5</v>
      </c>
      <c r="Y58" s="8">
        <v>25.5</v>
      </c>
      <c r="Z58" s="8">
        <v>26.5</v>
      </c>
      <c r="AA58" s="8">
        <v>0</v>
      </c>
      <c r="AB58" s="8">
        <v>52.5</v>
      </c>
      <c r="AC58" s="8">
        <v>68</v>
      </c>
      <c r="AD58" s="8">
        <v>53.5</v>
      </c>
      <c r="AE58" s="8">
        <v>40</v>
      </c>
      <c r="AF58" s="8">
        <v>46.5</v>
      </c>
      <c r="AG58" s="8">
        <v>40.5</v>
      </c>
      <c r="AH58" s="8">
        <v>0</v>
      </c>
      <c r="AI58" s="9"/>
      <c r="AK58">
        <f t="shared" si="0"/>
        <v>0</v>
      </c>
    </row>
    <row r="59" spans="1:37" x14ac:dyDescent="0.3">
      <c r="A59" s="36" t="s">
        <v>48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9"/>
      <c r="AK59">
        <f t="shared" si="0"/>
        <v>0</v>
      </c>
    </row>
    <row r="60" spans="1:37" x14ac:dyDescent="0.3">
      <c r="A60" s="37" t="s">
        <v>49</v>
      </c>
      <c r="B60" s="8">
        <v>0</v>
      </c>
      <c r="C60" s="8">
        <v>0</v>
      </c>
      <c r="D60" s="8">
        <v>0</v>
      </c>
      <c r="E60" s="8">
        <v>33.5</v>
      </c>
      <c r="F60" s="8">
        <v>0</v>
      </c>
      <c r="G60" s="8">
        <v>0</v>
      </c>
      <c r="H60" s="8">
        <v>43.5</v>
      </c>
      <c r="I60" s="8">
        <v>44.5</v>
      </c>
      <c r="J60" s="8">
        <v>26.5</v>
      </c>
      <c r="K60" s="8">
        <v>19</v>
      </c>
      <c r="L60" s="8">
        <v>52.5</v>
      </c>
      <c r="M60" s="8">
        <v>0</v>
      </c>
      <c r="N60" s="8">
        <v>35.5</v>
      </c>
      <c r="O60" s="8">
        <v>22</v>
      </c>
      <c r="P60" s="8">
        <v>48</v>
      </c>
      <c r="Q60" s="8">
        <v>31.5</v>
      </c>
      <c r="R60" s="8">
        <v>21</v>
      </c>
      <c r="S60" s="8">
        <v>18.5</v>
      </c>
      <c r="T60" s="8">
        <v>0</v>
      </c>
      <c r="U60" s="8">
        <v>22</v>
      </c>
      <c r="V60" s="8">
        <v>11.5</v>
      </c>
      <c r="W60" s="8">
        <v>21</v>
      </c>
      <c r="X60" s="8">
        <v>34</v>
      </c>
      <c r="Y60" s="8">
        <v>50</v>
      </c>
      <c r="Z60" s="8">
        <v>53</v>
      </c>
      <c r="AA60" s="8">
        <v>0</v>
      </c>
      <c r="AB60" s="8">
        <v>46</v>
      </c>
      <c r="AC60" s="8">
        <v>39.5</v>
      </c>
      <c r="AD60" s="8">
        <v>51</v>
      </c>
      <c r="AE60" s="8">
        <v>48</v>
      </c>
      <c r="AF60" s="8">
        <v>42</v>
      </c>
      <c r="AG60" s="8">
        <v>48</v>
      </c>
      <c r="AH60" s="8">
        <v>0</v>
      </c>
      <c r="AI60" s="9"/>
      <c r="AK60">
        <f t="shared" si="0"/>
        <v>0</v>
      </c>
    </row>
    <row r="61" spans="1:37" ht="15.6" x14ac:dyDescent="0.3">
      <c r="A61" s="1" t="s">
        <v>50</v>
      </c>
      <c r="B61" s="38">
        <f t="shared" ref="B61:AH61" si="35">SUM(B58:B60)</f>
        <v>0</v>
      </c>
      <c r="C61" s="38">
        <f t="shared" si="35"/>
        <v>0</v>
      </c>
      <c r="D61" s="38">
        <f t="shared" si="35"/>
        <v>201.5</v>
      </c>
      <c r="E61" s="38">
        <f t="shared" si="35"/>
        <v>140</v>
      </c>
      <c r="F61" s="38">
        <f t="shared" si="35"/>
        <v>0</v>
      </c>
      <c r="G61" s="38">
        <f t="shared" si="35"/>
        <v>55</v>
      </c>
      <c r="H61" s="38">
        <f t="shared" si="35"/>
        <v>53.5</v>
      </c>
      <c r="I61" s="38">
        <f t="shared" si="35"/>
        <v>54.5</v>
      </c>
      <c r="J61" s="38">
        <f t="shared" si="35"/>
        <v>36</v>
      </c>
      <c r="K61" s="38">
        <f t="shared" si="35"/>
        <v>34.5</v>
      </c>
      <c r="L61" s="38">
        <f t="shared" si="35"/>
        <v>62</v>
      </c>
      <c r="M61" s="38">
        <f t="shared" si="35"/>
        <v>0</v>
      </c>
      <c r="N61" s="38">
        <f t="shared" si="35"/>
        <v>71.5</v>
      </c>
      <c r="O61" s="38">
        <f t="shared" si="35"/>
        <v>37.5</v>
      </c>
      <c r="P61" s="38">
        <f t="shared" si="35"/>
        <v>66.5</v>
      </c>
      <c r="Q61" s="38">
        <f t="shared" si="35"/>
        <v>83</v>
      </c>
      <c r="R61" s="38">
        <f t="shared" si="35"/>
        <v>60.5</v>
      </c>
      <c r="S61" s="38">
        <f t="shared" si="35"/>
        <v>35</v>
      </c>
      <c r="T61" s="38">
        <f t="shared" si="35"/>
        <v>0</v>
      </c>
      <c r="U61" s="38">
        <f t="shared" si="35"/>
        <v>39.5</v>
      </c>
      <c r="V61" s="38">
        <f t="shared" si="35"/>
        <v>33</v>
      </c>
      <c r="W61" s="38">
        <f t="shared" si="35"/>
        <v>44</v>
      </c>
      <c r="X61" s="38">
        <f t="shared" si="35"/>
        <v>57.5</v>
      </c>
      <c r="Y61" s="38">
        <f t="shared" si="35"/>
        <v>75.5</v>
      </c>
      <c r="Z61" s="38">
        <f t="shared" si="35"/>
        <v>80.5</v>
      </c>
      <c r="AA61" s="38">
        <f t="shared" si="35"/>
        <v>0</v>
      </c>
      <c r="AB61" s="38">
        <f t="shared" si="35"/>
        <v>98.5</v>
      </c>
      <c r="AC61" s="38">
        <f t="shared" si="35"/>
        <v>107.5</v>
      </c>
      <c r="AD61" s="38">
        <f t="shared" si="35"/>
        <v>104.5</v>
      </c>
      <c r="AE61" s="38">
        <f t="shared" si="35"/>
        <v>88</v>
      </c>
      <c r="AF61" s="38">
        <f t="shared" si="35"/>
        <v>88.5</v>
      </c>
      <c r="AG61" s="38">
        <f t="shared" si="35"/>
        <v>88.5</v>
      </c>
      <c r="AH61" s="38">
        <f t="shared" si="35"/>
        <v>0</v>
      </c>
      <c r="AI61" s="39"/>
      <c r="AK61">
        <f t="shared" si="0"/>
        <v>0</v>
      </c>
    </row>
    <row r="62" spans="1:37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  <c r="AK62">
        <f t="shared" si="0"/>
        <v>0</v>
      </c>
    </row>
    <row r="63" spans="1:37" ht="17.399999999999999" x14ac:dyDescent="0.3">
      <c r="A63" s="40" t="s">
        <v>51</v>
      </c>
      <c r="B63" s="8">
        <v>6400</v>
      </c>
      <c r="C63" s="8">
        <v>0</v>
      </c>
      <c r="D63" s="8">
        <v>15600</v>
      </c>
      <c r="E63" s="8">
        <v>6800</v>
      </c>
      <c r="F63" s="8">
        <v>13000</v>
      </c>
      <c r="G63" s="8">
        <v>7600</v>
      </c>
      <c r="H63" s="8">
        <v>6800</v>
      </c>
      <c r="I63" s="8">
        <v>1800</v>
      </c>
      <c r="J63" s="8">
        <v>8600</v>
      </c>
      <c r="K63" s="8">
        <v>10500</v>
      </c>
      <c r="L63" s="8">
        <v>6500</v>
      </c>
      <c r="M63" s="8">
        <v>0</v>
      </c>
      <c r="N63" s="8">
        <v>30000</v>
      </c>
      <c r="O63" s="8">
        <v>39000</v>
      </c>
      <c r="P63" s="8">
        <v>30000</v>
      </c>
      <c r="Q63" s="8">
        <v>30000</v>
      </c>
      <c r="R63" s="8">
        <v>15800</v>
      </c>
      <c r="S63" s="8">
        <v>12000</v>
      </c>
      <c r="T63" s="8">
        <v>0</v>
      </c>
      <c r="U63" s="8">
        <v>1800</v>
      </c>
      <c r="V63" s="8">
        <v>3000</v>
      </c>
      <c r="W63" s="8">
        <v>5500</v>
      </c>
      <c r="X63" s="8">
        <v>2500</v>
      </c>
      <c r="Y63" s="8">
        <v>4300</v>
      </c>
      <c r="Z63" s="8">
        <v>6800</v>
      </c>
      <c r="AA63" s="8"/>
      <c r="AB63" s="8">
        <v>6700</v>
      </c>
      <c r="AC63" s="8">
        <v>6200</v>
      </c>
      <c r="AD63" s="8">
        <v>6700</v>
      </c>
      <c r="AE63" s="8">
        <v>11500</v>
      </c>
      <c r="AF63" s="8">
        <v>5500</v>
      </c>
      <c r="AG63" s="8">
        <v>11900</v>
      </c>
      <c r="AH63" s="8"/>
      <c r="AI63" s="9"/>
      <c r="AK63">
        <f t="shared" si="0"/>
        <v>0</v>
      </c>
    </row>
    <row r="64" spans="1:37" ht="18" x14ac:dyDescent="0.3">
      <c r="A64" s="75" t="s">
        <v>52</v>
      </c>
      <c r="B64" s="8">
        <v>14525</v>
      </c>
      <c r="C64" s="8">
        <v>9825</v>
      </c>
      <c r="D64" s="8">
        <v>0</v>
      </c>
      <c r="E64" s="8">
        <v>14400</v>
      </c>
      <c r="F64" s="8">
        <v>16225</v>
      </c>
      <c r="G64" s="8">
        <v>18400</v>
      </c>
      <c r="H64" s="8">
        <v>8200</v>
      </c>
      <c r="I64" s="8">
        <v>6400</v>
      </c>
      <c r="J64" s="8">
        <v>1600</v>
      </c>
      <c r="K64" s="8">
        <v>20000</v>
      </c>
      <c r="L64" s="8">
        <v>14475</v>
      </c>
      <c r="M64" s="8">
        <v>16500</v>
      </c>
      <c r="N64" s="8">
        <v>0</v>
      </c>
      <c r="O64" s="8">
        <v>18150</v>
      </c>
      <c r="P64" s="8">
        <v>18150</v>
      </c>
      <c r="Q64" s="8">
        <v>25600</v>
      </c>
      <c r="R64" s="8">
        <v>22600</v>
      </c>
      <c r="S64" s="8">
        <v>21500</v>
      </c>
      <c r="T64" s="8">
        <v>12000</v>
      </c>
      <c r="U64" s="8">
        <v>0</v>
      </c>
      <c r="V64" s="8">
        <v>2000</v>
      </c>
      <c r="W64" s="8">
        <v>9600</v>
      </c>
      <c r="X64" s="8">
        <v>9600</v>
      </c>
      <c r="Y64" s="8">
        <v>14400</v>
      </c>
      <c r="Z64" s="8">
        <v>8375</v>
      </c>
      <c r="AA64" s="8">
        <v>11375</v>
      </c>
      <c r="AB64" s="8">
        <v>0</v>
      </c>
      <c r="AC64" s="8">
        <v>13225</v>
      </c>
      <c r="AD64" s="8">
        <v>15200</v>
      </c>
      <c r="AE64" s="8">
        <v>12925</v>
      </c>
      <c r="AF64" s="8">
        <v>17435</v>
      </c>
      <c r="AG64" s="8">
        <v>14600</v>
      </c>
      <c r="AH64" s="8">
        <v>11400</v>
      </c>
      <c r="AI64" s="9"/>
      <c r="AK64">
        <f t="shared" si="0"/>
        <v>0</v>
      </c>
    </row>
    <row r="65" spans="1:37" ht="18" x14ac:dyDescent="0.3">
      <c r="A65" s="75" t="s">
        <v>53</v>
      </c>
      <c r="B65" s="8">
        <v>102</v>
      </c>
      <c r="C65" s="8">
        <v>38</v>
      </c>
      <c r="D65" s="8">
        <v>0</v>
      </c>
      <c r="E65" s="8">
        <v>78</v>
      </c>
      <c r="F65" s="8">
        <v>43</v>
      </c>
      <c r="G65" s="8">
        <v>45</v>
      </c>
      <c r="H65" s="8">
        <v>43</v>
      </c>
      <c r="I65" s="8">
        <v>25</v>
      </c>
      <c r="J65" s="8">
        <v>10</v>
      </c>
      <c r="K65" s="8">
        <v>78</v>
      </c>
      <c r="L65" s="8">
        <v>50</v>
      </c>
      <c r="M65" s="8">
        <v>40</v>
      </c>
      <c r="N65" s="8">
        <v>0</v>
      </c>
      <c r="O65" s="8">
        <v>73</v>
      </c>
      <c r="P65" s="8">
        <v>29</v>
      </c>
      <c r="Q65" s="8">
        <v>81</v>
      </c>
      <c r="R65" s="8">
        <v>50</v>
      </c>
      <c r="S65" s="8">
        <v>61</v>
      </c>
      <c r="T65" s="8">
        <v>30</v>
      </c>
      <c r="U65" s="8">
        <v>0</v>
      </c>
      <c r="V65" s="8">
        <v>7</v>
      </c>
      <c r="W65" s="8">
        <v>67</v>
      </c>
      <c r="X65" s="8">
        <v>37</v>
      </c>
      <c r="Y65" s="8">
        <v>40</v>
      </c>
      <c r="Z65" s="8">
        <v>56</v>
      </c>
      <c r="AA65" s="8">
        <v>112</v>
      </c>
      <c r="AB65" s="8">
        <v>0</v>
      </c>
      <c r="AC65" s="8">
        <v>54</v>
      </c>
      <c r="AD65" s="8">
        <v>166</v>
      </c>
      <c r="AE65" s="8">
        <v>127</v>
      </c>
      <c r="AF65" s="8">
        <v>16</v>
      </c>
      <c r="AG65" s="8">
        <v>145</v>
      </c>
      <c r="AH65" s="8">
        <v>92</v>
      </c>
      <c r="AI65" s="9"/>
      <c r="AK65">
        <f t="shared" si="0"/>
        <v>0</v>
      </c>
    </row>
    <row r="66" spans="1:37" ht="18" x14ac:dyDescent="0.3">
      <c r="A66" s="75" t="s">
        <v>54</v>
      </c>
      <c r="B66" s="15">
        <f t="shared" ref="B66:AH66" si="36">+B65*100/B64</f>
        <v>0.70223752151462993</v>
      </c>
      <c r="C66" s="15">
        <f t="shared" si="36"/>
        <v>0.38676844783715014</v>
      </c>
      <c r="D66" s="15">
        <v>0</v>
      </c>
      <c r="E66" s="15">
        <f t="shared" si="36"/>
        <v>0.54166666666666663</v>
      </c>
      <c r="F66" s="15">
        <f t="shared" si="36"/>
        <v>0.26502311248073962</v>
      </c>
      <c r="G66" s="15">
        <f t="shared" si="36"/>
        <v>0.24456521739130435</v>
      </c>
      <c r="H66" s="15">
        <f t="shared" si="36"/>
        <v>0.52439024390243905</v>
      </c>
      <c r="I66" s="15">
        <f t="shared" si="36"/>
        <v>0.390625</v>
      </c>
      <c r="J66" s="15">
        <f t="shared" si="36"/>
        <v>0.625</v>
      </c>
      <c r="K66" s="15">
        <f t="shared" si="36"/>
        <v>0.39</v>
      </c>
      <c r="L66" s="15">
        <f t="shared" si="36"/>
        <v>0.34542314335060448</v>
      </c>
      <c r="M66" s="15">
        <f t="shared" si="36"/>
        <v>0.24242424242424243</v>
      </c>
      <c r="N66" s="15">
        <v>0</v>
      </c>
      <c r="O66" s="15">
        <f t="shared" si="36"/>
        <v>0.40220385674931131</v>
      </c>
      <c r="P66" s="15">
        <f t="shared" si="36"/>
        <v>0.15977961432506887</v>
      </c>
      <c r="Q66" s="15">
        <f t="shared" si="36"/>
        <v>0.31640625</v>
      </c>
      <c r="R66" s="15">
        <f t="shared" si="36"/>
        <v>0.22123893805309736</v>
      </c>
      <c r="S66" s="15">
        <f t="shared" si="36"/>
        <v>0.28372093023255812</v>
      </c>
      <c r="T66" s="15">
        <f t="shared" si="36"/>
        <v>0.25</v>
      </c>
      <c r="U66" s="15">
        <v>0</v>
      </c>
      <c r="V66" s="15">
        <f t="shared" si="36"/>
        <v>0.35</v>
      </c>
      <c r="W66" s="15">
        <f t="shared" si="36"/>
        <v>0.69791666666666663</v>
      </c>
      <c r="X66" s="15">
        <f t="shared" si="36"/>
        <v>0.38541666666666669</v>
      </c>
      <c r="Y66" s="15">
        <f t="shared" si="36"/>
        <v>0.27777777777777779</v>
      </c>
      <c r="Z66" s="15">
        <f t="shared" si="36"/>
        <v>0.66865671641791047</v>
      </c>
      <c r="AA66" s="15">
        <f t="shared" si="36"/>
        <v>0.98461538461538467</v>
      </c>
      <c r="AB66" s="15">
        <v>0</v>
      </c>
      <c r="AC66" s="15">
        <f t="shared" si="36"/>
        <v>0.40831758034026466</v>
      </c>
      <c r="AD66" s="15">
        <f t="shared" si="36"/>
        <v>1.0921052631578947</v>
      </c>
      <c r="AE66" s="15">
        <f t="shared" si="36"/>
        <v>0.98259187620889743</v>
      </c>
      <c r="AF66" s="15">
        <f t="shared" si="36"/>
        <v>9.1769429308861492E-2</v>
      </c>
      <c r="AG66" s="15">
        <f t="shared" si="36"/>
        <v>0.99315068493150682</v>
      </c>
      <c r="AH66" s="15">
        <f t="shared" si="36"/>
        <v>0.80701754385964908</v>
      </c>
      <c r="AI66" s="16"/>
      <c r="AK66">
        <f t="shared" si="0"/>
        <v>0</v>
      </c>
    </row>
    <row r="67" spans="1:37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9"/>
      <c r="AK67">
        <f t="shared" si="0"/>
        <v>0</v>
      </c>
    </row>
    <row r="68" spans="1:37" ht="18" x14ac:dyDescent="0.3">
      <c r="A68" s="33" t="s">
        <v>55</v>
      </c>
      <c r="B68" s="8">
        <v>91280</v>
      </c>
      <c r="C68" s="8">
        <v>80907</v>
      </c>
      <c r="D68" s="8">
        <v>0</v>
      </c>
      <c r="E68" s="8">
        <v>46756</v>
      </c>
      <c r="F68" s="8">
        <v>43010</v>
      </c>
      <c r="G68" s="8">
        <v>0</v>
      </c>
      <c r="H68" s="8">
        <v>59428</v>
      </c>
      <c r="I68" s="8">
        <v>57196</v>
      </c>
      <c r="J68" s="8">
        <v>59193</v>
      </c>
      <c r="K68" s="8">
        <v>24848</v>
      </c>
      <c r="L68" s="8">
        <v>35193</v>
      </c>
      <c r="M68" s="8">
        <v>44428</v>
      </c>
      <c r="N68" s="8">
        <v>0</v>
      </c>
      <c r="O68" s="8">
        <v>62830</v>
      </c>
      <c r="P68" s="8">
        <v>25928</v>
      </c>
      <c r="Q68" s="8">
        <v>0</v>
      </c>
      <c r="R68" s="8">
        <v>30755</v>
      </c>
      <c r="S68" s="8">
        <v>51274</v>
      </c>
      <c r="T68" s="8">
        <v>49313</v>
      </c>
      <c r="U68" s="8">
        <v>0</v>
      </c>
      <c r="V68" s="8">
        <v>146415</v>
      </c>
      <c r="W68" s="8">
        <v>12282</v>
      </c>
      <c r="X68" s="8">
        <v>24181</v>
      </c>
      <c r="Y68" s="8">
        <v>14220</v>
      </c>
      <c r="Z68" s="8">
        <v>23166</v>
      </c>
      <c r="AA68" s="8">
        <v>58450</v>
      </c>
      <c r="AB68" s="8">
        <v>0</v>
      </c>
      <c r="AC68" s="8">
        <v>96673</v>
      </c>
      <c r="AD68" s="8">
        <v>45228</v>
      </c>
      <c r="AE68" s="8">
        <v>82422</v>
      </c>
      <c r="AF68" s="8">
        <v>40004</v>
      </c>
      <c r="AG68" s="8">
        <v>46426</v>
      </c>
      <c r="AH68" s="8">
        <v>112172</v>
      </c>
      <c r="AI68" s="9"/>
      <c r="AK68">
        <f t="shared" si="0"/>
        <v>0</v>
      </c>
    </row>
    <row r="69" spans="1:37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9"/>
      <c r="AK69">
        <f t="shared" si="0"/>
        <v>0</v>
      </c>
    </row>
    <row r="70" spans="1:37" ht="18" x14ac:dyDescent="0.3">
      <c r="A70" s="33" t="s">
        <v>56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9"/>
      <c r="AK70">
        <f t="shared" si="0"/>
        <v>0</v>
      </c>
    </row>
    <row r="71" spans="1:37" ht="18" x14ac:dyDescent="0.3">
      <c r="A71" s="74" t="s">
        <v>57</v>
      </c>
      <c r="B71" s="41">
        <v>2.1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1.8</v>
      </c>
      <c r="I71" s="41">
        <v>1.8</v>
      </c>
      <c r="J71" s="41">
        <v>1.8</v>
      </c>
      <c r="K71" s="41">
        <v>1.7</v>
      </c>
      <c r="L71" s="41">
        <v>1.8</v>
      </c>
      <c r="M71" s="41">
        <v>0</v>
      </c>
      <c r="N71" s="41">
        <v>2</v>
      </c>
      <c r="O71" s="41">
        <v>2</v>
      </c>
      <c r="P71" s="41">
        <v>2.1</v>
      </c>
      <c r="Q71" s="41">
        <v>2.1</v>
      </c>
      <c r="R71" s="41">
        <v>2.1</v>
      </c>
      <c r="S71" s="41">
        <v>2.1</v>
      </c>
      <c r="T71" s="41">
        <v>0</v>
      </c>
      <c r="U71" s="41">
        <v>2</v>
      </c>
      <c r="V71" s="41">
        <v>2.2000000000000002</v>
      </c>
      <c r="W71" s="41">
        <v>2.2000000000000002</v>
      </c>
      <c r="X71" s="41">
        <v>2</v>
      </c>
      <c r="Y71" s="41">
        <v>2.2000000000000002</v>
      </c>
      <c r="Z71" s="41">
        <v>2.1</v>
      </c>
      <c r="AA71" s="41">
        <v>0</v>
      </c>
      <c r="AB71" s="41">
        <v>2.2000000000000002</v>
      </c>
      <c r="AC71" s="41">
        <v>2.2000000000000002</v>
      </c>
      <c r="AD71" s="41">
        <v>1.8</v>
      </c>
      <c r="AE71" s="41">
        <v>1.9</v>
      </c>
      <c r="AF71" s="41">
        <v>1.9</v>
      </c>
      <c r="AG71" s="41">
        <v>1.9</v>
      </c>
      <c r="AH71" s="41">
        <v>0</v>
      </c>
      <c r="AI71" s="42"/>
      <c r="AK71">
        <f t="shared" si="0"/>
        <v>0</v>
      </c>
    </row>
    <row r="72" spans="1:37" ht="18" x14ac:dyDescent="0.3">
      <c r="A72" s="74" t="s">
        <v>58</v>
      </c>
      <c r="B72" s="41">
        <v>2.2000000000000002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2.2999999999999998</v>
      </c>
      <c r="I72" s="41">
        <v>2.2000000000000002</v>
      </c>
      <c r="J72" s="41">
        <v>2</v>
      </c>
      <c r="K72" s="41">
        <v>2</v>
      </c>
      <c r="L72" s="41">
        <v>2</v>
      </c>
      <c r="M72" s="41">
        <v>0</v>
      </c>
      <c r="N72" s="41">
        <v>1.8</v>
      </c>
      <c r="O72" s="41">
        <v>1.5</v>
      </c>
      <c r="P72" s="41">
        <v>1.4</v>
      </c>
      <c r="Q72" s="41">
        <v>1.5</v>
      </c>
      <c r="R72" s="41">
        <v>1.5</v>
      </c>
      <c r="S72" s="41">
        <v>1.5</v>
      </c>
      <c r="T72" s="41">
        <v>0</v>
      </c>
      <c r="U72" s="41">
        <v>1</v>
      </c>
      <c r="V72" s="41">
        <v>1.3</v>
      </c>
      <c r="W72" s="41">
        <v>1</v>
      </c>
      <c r="X72" s="41">
        <v>1</v>
      </c>
      <c r="Y72" s="41">
        <v>1</v>
      </c>
      <c r="Z72" s="41">
        <v>1</v>
      </c>
      <c r="AA72" s="41">
        <v>0</v>
      </c>
      <c r="AB72" s="41">
        <v>1</v>
      </c>
      <c r="AC72" s="41">
        <v>1.2</v>
      </c>
      <c r="AD72" s="41">
        <v>2.2000000000000002</v>
      </c>
      <c r="AE72" s="41">
        <v>2.2000000000000002</v>
      </c>
      <c r="AF72" s="41">
        <v>2.2000000000000002</v>
      </c>
      <c r="AG72" s="41">
        <v>2.2000000000000002</v>
      </c>
      <c r="AH72" s="41">
        <v>0</v>
      </c>
      <c r="AI72" s="42"/>
    </row>
    <row r="73" spans="1:37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</row>
    <row r="74" spans="1:37" ht="15.6" x14ac:dyDescent="0.3">
      <c r="A74" s="10" t="s">
        <v>59</v>
      </c>
      <c r="B74" s="8">
        <v>5200</v>
      </c>
      <c r="C74" s="8">
        <v>5200</v>
      </c>
      <c r="D74" s="8">
        <v>4600</v>
      </c>
      <c r="E74" s="8">
        <v>5200</v>
      </c>
      <c r="F74" s="8">
        <v>5400</v>
      </c>
      <c r="G74" s="8">
        <v>5500</v>
      </c>
      <c r="H74" s="8">
        <v>4500</v>
      </c>
      <c r="I74" s="8">
        <v>5100</v>
      </c>
      <c r="J74" s="8">
        <v>4700</v>
      </c>
      <c r="K74" s="8">
        <v>3300</v>
      </c>
      <c r="L74" s="8">
        <v>2400</v>
      </c>
      <c r="M74" s="8">
        <v>4500</v>
      </c>
      <c r="N74" s="8">
        <v>4400</v>
      </c>
      <c r="O74" s="8">
        <v>3900</v>
      </c>
      <c r="P74" s="8">
        <v>2900</v>
      </c>
      <c r="Q74" s="8">
        <v>3400</v>
      </c>
      <c r="R74" s="8">
        <v>4000</v>
      </c>
      <c r="S74" s="8">
        <v>2400</v>
      </c>
      <c r="T74" s="8">
        <v>4400</v>
      </c>
      <c r="U74" s="8">
        <v>3900</v>
      </c>
      <c r="V74" s="8">
        <v>3500</v>
      </c>
      <c r="W74" s="8">
        <v>3500</v>
      </c>
      <c r="X74" s="8">
        <v>3300</v>
      </c>
      <c r="Y74" s="8">
        <v>2500</v>
      </c>
      <c r="Z74" s="8">
        <v>1000</v>
      </c>
      <c r="AA74" s="8">
        <v>677</v>
      </c>
      <c r="AB74" s="8">
        <v>278</v>
      </c>
      <c r="AC74" s="8">
        <v>2200</v>
      </c>
      <c r="AD74" s="8">
        <v>1100</v>
      </c>
      <c r="AE74" s="8">
        <v>3000</v>
      </c>
      <c r="AF74" s="8">
        <v>3500</v>
      </c>
      <c r="AG74" s="8">
        <v>4300</v>
      </c>
      <c r="AH74" s="8">
        <v>3900</v>
      </c>
      <c r="AI74" s="9"/>
    </row>
    <row r="75" spans="1:37" ht="15.6" x14ac:dyDescent="0.3">
      <c r="A75" s="10" t="s">
        <v>60</v>
      </c>
      <c r="B75" s="8">
        <v>25</v>
      </c>
      <c r="C75" s="8">
        <v>0</v>
      </c>
      <c r="D75" s="8">
        <v>0</v>
      </c>
      <c r="E75" s="8">
        <v>0</v>
      </c>
      <c r="F75" s="8">
        <v>0</v>
      </c>
      <c r="G75" s="8">
        <v>5</v>
      </c>
      <c r="H75" s="8">
        <v>20</v>
      </c>
      <c r="I75" s="8">
        <v>25</v>
      </c>
      <c r="J75" s="8">
        <v>30</v>
      </c>
      <c r="K75" s="8">
        <v>25</v>
      </c>
      <c r="L75" s="8">
        <v>20</v>
      </c>
      <c r="M75" s="8">
        <v>0</v>
      </c>
      <c r="N75" s="8">
        <v>5</v>
      </c>
      <c r="O75" s="8">
        <v>20</v>
      </c>
      <c r="P75" s="8">
        <v>25</v>
      </c>
      <c r="Q75" s="8">
        <v>25</v>
      </c>
      <c r="R75" s="8">
        <v>30</v>
      </c>
      <c r="S75" s="8">
        <v>25</v>
      </c>
      <c r="T75" s="8">
        <v>0</v>
      </c>
      <c r="U75" s="8">
        <v>20</v>
      </c>
      <c r="V75" s="8">
        <v>20</v>
      </c>
      <c r="W75" s="8">
        <v>160</v>
      </c>
      <c r="X75" s="8">
        <v>250</v>
      </c>
      <c r="Y75" s="8">
        <v>165</v>
      </c>
      <c r="Z75" s="8">
        <v>165</v>
      </c>
      <c r="AA75" s="8">
        <v>0</v>
      </c>
      <c r="AB75" s="8">
        <v>30</v>
      </c>
      <c r="AC75" s="8">
        <v>40</v>
      </c>
      <c r="AD75" s="8">
        <v>35</v>
      </c>
      <c r="AE75" s="8">
        <v>45</v>
      </c>
      <c r="AF75" s="8">
        <v>50</v>
      </c>
      <c r="AG75" s="8">
        <v>40</v>
      </c>
      <c r="AH75" s="8">
        <v>0</v>
      </c>
      <c r="AI75" s="9"/>
    </row>
    <row r="76" spans="1:37" ht="18" x14ac:dyDescent="0.3">
      <c r="A76" s="33" t="s">
        <v>61</v>
      </c>
      <c r="B76" s="8">
        <v>125</v>
      </c>
      <c r="C76" s="8">
        <v>0</v>
      </c>
      <c r="D76" s="8">
        <v>0</v>
      </c>
      <c r="E76" s="8">
        <v>0</v>
      </c>
      <c r="F76" s="8">
        <v>0</v>
      </c>
      <c r="G76" s="8">
        <v>32</v>
      </c>
      <c r="H76" s="8">
        <v>124</v>
      </c>
      <c r="I76" s="8">
        <v>143</v>
      </c>
      <c r="J76" s="8">
        <v>136</v>
      </c>
      <c r="K76" s="8">
        <v>181</v>
      </c>
      <c r="L76" s="8">
        <v>143</v>
      </c>
      <c r="M76" s="8">
        <v>0</v>
      </c>
      <c r="N76" s="8">
        <v>25</v>
      </c>
      <c r="O76" s="8">
        <v>96</v>
      </c>
      <c r="P76" s="8">
        <v>131</v>
      </c>
      <c r="Q76" s="8">
        <v>152</v>
      </c>
      <c r="R76" s="8">
        <v>216</v>
      </c>
      <c r="S76" s="8">
        <v>150</v>
      </c>
      <c r="T76" s="8">
        <v>0</v>
      </c>
      <c r="U76" s="8">
        <v>187</v>
      </c>
      <c r="V76" s="8">
        <v>178</v>
      </c>
      <c r="W76" s="8">
        <v>384</v>
      </c>
      <c r="X76" s="8">
        <v>667</v>
      </c>
      <c r="Y76" s="8">
        <v>614</v>
      </c>
      <c r="Z76" s="8">
        <v>504</v>
      </c>
      <c r="AA76" s="8">
        <v>0</v>
      </c>
      <c r="AB76" s="8">
        <v>129</v>
      </c>
      <c r="AC76" s="8">
        <v>167</v>
      </c>
      <c r="AD76" s="8">
        <v>199</v>
      </c>
      <c r="AE76" s="8">
        <v>201</v>
      </c>
      <c r="AF76" s="8">
        <v>255</v>
      </c>
      <c r="AG76" s="8">
        <v>246</v>
      </c>
      <c r="AH76" s="8">
        <v>0</v>
      </c>
      <c r="AI76" s="9"/>
    </row>
    <row r="77" spans="1:37" ht="18" x14ac:dyDescent="0.3">
      <c r="A77" s="33" t="s">
        <v>62</v>
      </c>
      <c r="B77" s="8">
        <v>62</v>
      </c>
      <c r="C77" s="8">
        <v>0</v>
      </c>
      <c r="D77" s="8">
        <v>79</v>
      </c>
      <c r="E77" s="8">
        <v>0</v>
      </c>
      <c r="F77" s="8">
        <v>0</v>
      </c>
      <c r="G77" s="8">
        <v>98</v>
      </c>
      <c r="H77" s="8">
        <v>63</v>
      </c>
      <c r="I77" s="8">
        <v>58</v>
      </c>
      <c r="J77" s="8">
        <v>54</v>
      </c>
      <c r="K77" s="8">
        <v>52</v>
      </c>
      <c r="L77" s="8">
        <v>58</v>
      </c>
      <c r="M77" s="8">
        <v>0</v>
      </c>
      <c r="N77" s="8">
        <v>119</v>
      </c>
      <c r="O77" s="8">
        <v>49</v>
      </c>
      <c r="P77" s="8">
        <v>53</v>
      </c>
      <c r="Q77" s="8">
        <v>62</v>
      </c>
      <c r="R77" s="8">
        <v>49</v>
      </c>
      <c r="S77" s="8">
        <v>40</v>
      </c>
      <c r="T77" s="8">
        <v>0</v>
      </c>
      <c r="U77" s="8">
        <v>113</v>
      </c>
      <c r="V77" s="8">
        <v>52</v>
      </c>
      <c r="W77" s="8">
        <v>27</v>
      </c>
      <c r="X77" s="8">
        <v>46</v>
      </c>
      <c r="Y77" s="8">
        <v>54</v>
      </c>
      <c r="Z77" s="8">
        <v>54</v>
      </c>
      <c r="AA77" s="8">
        <v>0</v>
      </c>
      <c r="AB77" s="8">
        <v>157</v>
      </c>
      <c r="AC77" s="8">
        <v>43</v>
      </c>
      <c r="AD77" s="8">
        <v>57</v>
      </c>
      <c r="AE77" s="8">
        <v>63</v>
      </c>
      <c r="AF77" s="8">
        <v>49</v>
      </c>
      <c r="AG77" s="8">
        <v>57</v>
      </c>
      <c r="AH77" s="8">
        <v>0</v>
      </c>
      <c r="AI77" s="9"/>
    </row>
    <row r="78" spans="1:37" ht="18" x14ac:dyDescent="0.3">
      <c r="A78" s="33" t="s">
        <v>63</v>
      </c>
      <c r="B78" s="8">
        <v>270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170</v>
      </c>
      <c r="I78" s="8">
        <v>185</v>
      </c>
      <c r="J78" s="8">
        <v>200</v>
      </c>
      <c r="K78" s="8">
        <v>250</v>
      </c>
      <c r="L78" s="8">
        <v>270</v>
      </c>
      <c r="M78" s="8">
        <v>0</v>
      </c>
      <c r="N78" s="8">
        <v>310</v>
      </c>
      <c r="O78" s="8">
        <v>350</v>
      </c>
      <c r="P78" s="8">
        <v>360</v>
      </c>
      <c r="Q78" s="8">
        <v>330</v>
      </c>
      <c r="R78" s="8">
        <v>360</v>
      </c>
      <c r="S78" s="8">
        <v>365</v>
      </c>
      <c r="T78" s="8">
        <v>0</v>
      </c>
      <c r="U78" s="8">
        <v>340</v>
      </c>
      <c r="V78" s="8">
        <v>360</v>
      </c>
      <c r="W78" s="8">
        <v>320</v>
      </c>
      <c r="X78" s="8">
        <v>315</v>
      </c>
      <c r="Y78" s="8">
        <v>340</v>
      </c>
      <c r="Z78" s="8">
        <v>320</v>
      </c>
      <c r="AA78" s="8">
        <v>0</v>
      </c>
      <c r="AB78" s="8">
        <v>0</v>
      </c>
      <c r="AC78" s="8">
        <v>300</v>
      </c>
      <c r="AD78" s="8">
        <v>320</v>
      </c>
      <c r="AE78" s="8">
        <v>350</v>
      </c>
      <c r="AF78" s="8">
        <v>340</v>
      </c>
      <c r="AG78" s="8">
        <v>320</v>
      </c>
      <c r="AH78" s="8">
        <v>0</v>
      </c>
      <c r="AI78" s="9"/>
      <c r="AJ78" t="s">
        <v>64</v>
      </c>
    </row>
    <row r="79" spans="1:37" x14ac:dyDescent="0.3">
      <c r="A79" s="43"/>
    </row>
    <row r="80" spans="1:37" x14ac:dyDescent="0.3">
      <c r="A80" s="43"/>
    </row>
    <row r="81" spans="1:1" x14ac:dyDescent="0.3">
      <c r="A81" s="43"/>
    </row>
    <row r="82" spans="1:1" x14ac:dyDescent="0.3">
      <c r="A82" s="43"/>
    </row>
    <row r="83" spans="1:1" x14ac:dyDescent="0.3">
      <c r="A83" s="43"/>
    </row>
    <row r="84" spans="1:1" x14ac:dyDescent="0.3">
      <c r="A84" s="43"/>
    </row>
    <row r="85" spans="1:1" x14ac:dyDescent="0.3">
      <c r="A85" s="43"/>
    </row>
    <row r="86" spans="1:1" x14ac:dyDescent="0.3">
      <c r="A86" s="44"/>
    </row>
    <row r="87" spans="1:1" x14ac:dyDescent="0.3">
      <c r="A87" s="44"/>
    </row>
    <row r="88" spans="1:1" x14ac:dyDescent="0.3">
      <c r="A88" s="44"/>
    </row>
    <row r="107" spans="37:37" x14ac:dyDescent="0.3">
      <c r="AK107" s="4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7"/>
  <sheetViews>
    <sheetView zoomScaleNormal="100" workbookViewId="0">
      <pane xSplit="1" topLeftCell="E1" activePane="topRight" state="frozen"/>
      <selection activeCell="A43" sqref="A43"/>
      <selection pane="topRight" activeCell="N49" sqref="N49"/>
    </sheetView>
  </sheetViews>
  <sheetFormatPr defaultRowHeight="14.4" x14ac:dyDescent="0.3"/>
  <cols>
    <col min="1" max="1" width="33.6640625" customWidth="1"/>
    <col min="2" max="4" width="11" style="9" customWidth="1"/>
    <col min="5" max="5" width="9.5546875" bestFit="1" customWidth="1"/>
    <col min="6" max="33" width="9.5546875" customWidth="1"/>
    <col min="34" max="34" width="9.109375"/>
  </cols>
  <sheetData>
    <row r="1" spans="1:37" ht="21.75" customHeight="1" x14ac:dyDescent="0.35">
      <c r="A1" s="1" t="s">
        <v>0</v>
      </c>
      <c r="B1" s="2">
        <v>45809</v>
      </c>
      <c r="C1" s="2">
        <v>45810</v>
      </c>
      <c r="D1" s="2">
        <v>45811</v>
      </c>
      <c r="E1" s="2">
        <v>45812</v>
      </c>
      <c r="F1" s="2">
        <v>45813</v>
      </c>
      <c r="G1" s="2">
        <v>45814</v>
      </c>
      <c r="H1" s="2">
        <v>45815</v>
      </c>
      <c r="I1" s="2">
        <v>45816</v>
      </c>
      <c r="J1" s="2">
        <v>45817</v>
      </c>
      <c r="K1" s="2">
        <v>45818</v>
      </c>
      <c r="L1" s="2">
        <v>45819</v>
      </c>
      <c r="M1" s="2">
        <v>45820</v>
      </c>
      <c r="N1" s="2">
        <v>45821</v>
      </c>
      <c r="O1" s="2">
        <v>45822</v>
      </c>
      <c r="P1" s="2">
        <v>45823</v>
      </c>
      <c r="Q1" s="2">
        <v>45824</v>
      </c>
      <c r="R1" s="2">
        <v>45825</v>
      </c>
      <c r="S1" s="2">
        <v>45826</v>
      </c>
      <c r="T1" s="2">
        <v>45827</v>
      </c>
      <c r="U1" s="2">
        <v>45828</v>
      </c>
      <c r="V1" s="2">
        <v>45829</v>
      </c>
      <c r="W1" s="2">
        <v>45830</v>
      </c>
      <c r="X1" s="2">
        <v>45831</v>
      </c>
      <c r="Y1" s="2">
        <v>45832</v>
      </c>
      <c r="Z1" s="2">
        <v>45833</v>
      </c>
      <c r="AA1" s="2">
        <v>45834</v>
      </c>
      <c r="AB1" s="2">
        <v>45835</v>
      </c>
      <c r="AC1" s="2">
        <v>45836</v>
      </c>
      <c r="AD1" s="2">
        <v>45837</v>
      </c>
      <c r="AE1" s="50">
        <v>45838</v>
      </c>
      <c r="AF1" s="61"/>
      <c r="AG1" s="61"/>
      <c r="AH1" s="3"/>
      <c r="AI1" s="4"/>
      <c r="AJ1" s="5"/>
      <c r="AK1" s="72"/>
    </row>
    <row r="2" spans="1:37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51"/>
      <c r="AF2" s="62"/>
      <c r="AG2" s="62"/>
      <c r="AH2" s="9"/>
      <c r="AI2">
        <v>96328</v>
      </c>
    </row>
    <row r="3" spans="1:37" ht="15.6" x14ac:dyDescent="0.3">
      <c r="A3" s="23" t="s">
        <v>1</v>
      </c>
      <c r="B3" s="8">
        <v>34800</v>
      </c>
      <c r="C3" s="8">
        <v>83950</v>
      </c>
      <c r="D3" s="8">
        <v>82400</v>
      </c>
      <c r="E3" s="8">
        <v>81600</v>
      </c>
      <c r="F3" s="8">
        <v>80400</v>
      </c>
      <c r="G3" s="8">
        <v>56719</v>
      </c>
      <c r="H3" s="8">
        <v>72668</v>
      </c>
      <c r="I3" s="8">
        <v>0</v>
      </c>
      <c r="J3" s="8">
        <v>78400</v>
      </c>
      <c r="K3" s="8">
        <v>87397</v>
      </c>
      <c r="L3" s="8">
        <v>82000</v>
      </c>
      <c r="M3" s="8">
        <v>83500</v>
      </c>
      <c r="N3" s="8">
        <v>83600</v>
      </c>
      <c r="O3" s="8">
        <v>78799</v>
      </c>
      <c r="P3" s="8">
        <v>55300</v>
      </c>
      <c r="Q3" s="8">
        <v>88400</v>
      </c>
      <c r="R3" s="8">
        <v>84100</v>
      </c>
      <c r="S3" s="8">
        <v>84200</v>
      </c>
      <c r="T3" s="8">
        <v>83500</v>
      </c>
      <c r="U3" s="8">
        <v>72800</v>
      </c>
      <c r="V3" s="8">
        <v>78087</v>
      </c>
      <c r="W3" s="8">
        <v>0</v>
      </c>
      <c r="X3" s="8">
        <v>0</v>
      </c>
      <c r="Y3" s="8">
        <v>0</v>
      </c>
      <c r="Z3" s="8">
        <v>40734</v>
      </c>
      <c r="AA3" s="8">
        <v>62780</v>
      </c>
      <c r="AB3" s="8">
        <v>69800</v>
      </c>
      <c r="AC3" s="8">
        <v>51853</v>
      </c>
      <c r="AD3" s="8">
        <v>0</v>
      </c>
      <c r="AE3" s="51"/>
      <c r="AF3" s="62"/>
      <c r="AG3" s="62"/>
      <c r="AH3" s="9"/>
      <c r="AI3">
        <v>96379</v>
      </c>
      <c r="AJ3">
        <f>+AI3-AI2</f>
        <v>51</v>
      </c>
    </row>
    <row r="4" spans="1:37" ht="15.6" x14ac:dyDescent="0.3">
      <c r="A4" s="23" t="s">
        <v>2</v>
      </c>
      <c r="B4" s="8"/>
      <c r="C4" s="8"/>
      <c r="D4" s="8"/>
      <c r="E4" s="8"/>
      <c r="F4" s="8"/>
      <c r="G4" s="8"/>
      <c r="H4" s="8"/>
      <c r="I4" s="8">
        <v>0</v>
      </c>
      <c r="J4" s="46">
        <v>0.41319444444444442</v>
      </c>
      <c r="K4" s="8"/>
      <c r="L4" s="8"/>
      <c r="M4" s="8"/>
      <c r="N4" s="8"/>
      <c r="O4" s="8"/>
      <c r="P4" s="46">
        <v>0.66666666666666663</v>
      </c>
      <c r="Q4" s="46"/>
      <c r="R4" s="46"/>
      <c r="S4" s="46"/>
      <c r="T4" s="46"/>
      <c r="U4" s="46"/>
      <c r="V4" s="46"/>
      <c r="W4" s="41">
        <v>0</v>
      </c>
      <c r="X4" s="8">
        <v>0</v>
      </c>
      <c r="Y4" s="8">
        <v>0</v>
      </c>
      <c r="Z4" s="8" t="s">
        <v>69</v>
      </c>
      <c r="AA4" s="8"/>
      <c r="AB4" s="8"/>
      <c r="AC4" s="8"/>
      <c r="AD4" s="8">
        <v>0</v>
      </c>
      <c r="AE4" s="51"/>
      <c r="AF4" s="62"/>
      <c r="AG4" s="62"/>
      <c r="AH4" s="9"/>
      <c r="AI4">
        <v>96418</v>
      </c>
      <c r="AJ4">
        <f t="shared" ref="AJ4:AJ71" si="0">+AI4-AI3</f>
        <v>39</v>
      </c>
    </row>
    <row r="5" spans="1:37" ht="15.6" x14ac:dyDescent="0.3">
      <c r="A5" s="23" t="s">
        <v>3</v>
      </c>
      <c r="B5" s="8"/>
      <c r="C5" s="8"/>
      <c r="D5" s="8"/>
      <c r="E5" s="8"/>
      <c r="F5" s="8"/>
      <c r="G5" s="8"/>
      <c r="H5" s="46">
        <v>0.3263888888888889</v>
      </c>
      <c r="I5" s="8">
        <v>0</v>
      </c>
      <c r="J5" s="8"/>
      <c r="K5" s="8"/>
      <c r="L5" s="8"/>
      <c r="M5" s="8"/>
      <c r="N5" s="8"/>
      <c r="O5" s="46">
        <v>0.33333333333333331</v>
      </c>
      <c r="P5" s="8"/>
      <c r="Q5" s="8"/>
      <c r="R5" s="8"/>
      <c r="S5" s="8"/>
      <c r="T5" s="8"/>
      <c r="U5" s="8"/>
      <c r="V5" s="8"/>
      <c r="W5" s="8">
        <v>0</v>
      </c>
      <c r="X5" s="8">
        <v>0</v>
      </c>
      <c r="Y5" s="8">
        <v>0</v>
      </c>
      <c r="Z5" s="8" t="s">
        <v>70</v>
      </c>
      <c r="AA5" s="8"/>
      <c r="AB5" s="8"/>
      <c r="AC5" s="8"/>
      <c r="AD5" s="46">
        <v>0.33333333333333331</v>
      </c>
      <c r="AE5" s="51"/>
      <c r="AF5" s="62"/>
      <c r="AG5" s="62"/>
      <c r="AH5" s="9"/>
      <c r="AI5">
        <v>96524</v>
      </c>
      <c r="AJ5">
        <f t="shared" si="0"/>
        <v>106</v>
      </c>
    </row>
    <row r="6" spans="1:37" ht="15.6" x14ac:dyDescent="0.3">
      <c r="A6" s="23" t="s">
        <v>4</v>
      </c>
      <c r="B6" s="8">
        <v>130</v>
      </c>
      <c r="C6" s="8">
        <v>28</v>
      </c>
      <c r="D6" s="8">
        <v>0</v>
      </c>
      <c r="E6" s="8">
        <v>85</v>
      </c>
      <c r="F6" s="8">
        <v>55</v>
      </c>
      <c r="G6" s="8">
        <v>435</v>
      </c>
      <c r="H6" s="8">
        <v>180</v>
      </c>
      <c r="I6" s="8">
        <v>0</v>
      </c>
      <c r="J6" s="8">
        <v>115</v>
      </c>
      <c r="K6" s="8">
        <v>15</v>
      </c>
      <c r="L6" s="8">
        <v>75</v>
      </c>
      <c r="M6" s="8">
        <v>30</v>
      </c>
      <c r="N6" s="8">
        <v>0</v>
      </c>
      <c r="O6" s="8">
        <v>75</v>
      </c>
      <c r="P6" s="8">
        <v>0</v>
      </c>
      <c r="Q6" s="8">
        <v>0</v>
      </c>
      <c r="R6" s="8">
        <v>65</v>
      </c>
      <c r="S6" s="8">
        <v>30</v>
      </c>
      <c r="T6" s="8">
        <v>35</v>
      </c>
      <c r="U6" s="8">
        <v>145</v>
      </c>
      <c r="V6" s="8">
        <v>50</v>
      </c>
      <c r="W6" s="8">
        <v>0</v>
      </c>
      <c r="X6" s="8">
        <v>0</v>
      </c>
      <c r="Y6" s="8">
        <v>0</v>
      </c>
      <c r="Z6" s="8">
        <v>135</v>
      </c>
      <c r="AA6" s="8">
        <v>175</v>
      </c>
      <c r="AB6" s="8">
        <v>255</v>
      </c>
      <c r="AC6" s="8">
        <v>170</v>
      </c>
      <c r="AD6" s="8">
        <v>0</v>
      </c>
      <c r="AE6" s="51"/>
      <c r="AF6" s="62"/>
      <c r="AG6" s="62"/>
      <c r="AH6" s="9"/>
      <c r="AI6">
        <v>96556</v>
      </c>
      <c r="AJ6">
        <f t="shared" si="0"/>
        <v>32</v>
      </c>
    </row>
    <row r="7" spans="1:37" ht="15.6" x14ac:dyDescent="0.3">
      <c r="A7" s="23" t="s">
        <v>5</v>
      </c>
      <c r="B7" s="8">
        <v>121</v>
      </c>
      <c r="C7" s="8">
        <v>203</v>
      </c>
      <c r="D7" s="8">
        <v>239</v>
      </c>
      <c r="E7" s="8">
        <v>270</v>
      </c>
      <c r="F7" s="8">
        <v>398</v>
      </c>
      <c r="G7" s="8">
        <v>502</v>
      </c>
      <c r="H7" s="8">
        <v>494</v>
      </c>
      <c r="I7" s="8">
        <v>0</v>
      </c>
      <c r="J7" s="8">
        <v>140</v>
      </c>
      <c r="K7" s="8">
        <v>212</v>
      </c>
      <c r="L7" s="8">
        <v>311</v>
      </c>
      <c r="M7" s="8">
        <v>287</v>
      </c>
      <c r="N7" s="8">
        <v>266</v>
      </c>
      <c r="O7" s="8">
        <v>237</v>
      </c>
      <c r="P7" s="8">
        <v>199</v>
      </c>
      <c r="Q7" s="8">
        <v>182</v>
      </c>
      <c r="R7" s="8">
        <v>291</v>
      </c>
      <c r="S7" s="8">
        <v>443</v>
      </c>
      <c r="T7" s="8">
        <v>247</v>
      </c>
      <c r="U7" s="8">
        <v>265</v>
      </c>
      <c r="V7" s="8">
        <v>254</v>
      </c>
      <c r="W7" s="8">
        <v>0</v>
      </c>
      <c r="X7" s="8">
        <v>0</v>
      </c>
      <c r="Y7" s="8">
        <v>0</v>
      </c>
      <c r="Z7" s="8">
        <v>174</v>
      </c>
      <c r="AA7" s="8">
        <v>189</v>
      </c>
      <c r="AB7" s="8">
        <v>165</v>
      </c>
      <c r="AC7" s="8">
        <v>147</v>
      </c>
      <c r="AD7" s="8">
        <v>0</v>
      </c>
      <c r="AE7" s="51"/>
      <c r="AF7" s="62"/>
      <c r="AG7" s="62"/>
      <c r="AH7" s="9"/>
      <c r="AI7" s="49">
        <v>96676</v>
      </c>
      <c r="AJ7">
        <f t="shared" si="0"/>
        <v>120</v>
      </c>
    </row>
    <row r="8" spans="1:37" ht="15.6" x14ac:dyDescent="0.3">
      <c r="A8" s="23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1446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1108</v>
      </c>
      <c r="N8" s="8">
        <v>0</v>
      </c>
      <c r="O8" s="8">
        <v>0</v>
      </c>
      <c r="P8" s="8">
        <v>1970</v>
      </c>
      <c r="Q8" s="8">
        <v>0</v>
      </c>
      <c r="R8" s="8">
        <v>0</v>
      </c>
      <c r="S8" s="8">
        <v>0</v>
      </c>
      <c r="T8" s="8">
        <v>1207</v>
      </c>
      <c r="U8" s="8">
        <v>0</v>
      </c>
      <c r="V8" s="8"/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51"/>
      <c r="AF8" s="62"/>
      <c r="AG8" s="62"/>
      <c r="AH8" s="9"/>
      <c r="AI8">
        <v>96731</v>
      </c>
      <c r="AJ8">
        <f t="shared" si="0"/>
        <v>55</v>
      </c>
    </row>
    <row r="9" spans="1:37" ht="15.6" x14ac:dyDescent="0.3">
      <c r="A9" s="23" t="s">
        <v>7</v>
      </c>
      <c r="B9" s="11">
        <f t="shared" ref="B9:V9" si="1">+B7/B3</f>
        <v>3.4770114942528738E-3</v>
      </c>
      <c r="C9" s="11">
        <f t="shared" si="1"/>
        <v>2.4181060154854078E-3</v>
      </c>
      <c r="D9" s="11">
        <f t="shared" si="1"/>
        <v>2.9004854368932039E-3</v>
      </c>
      <c r="E9" s="11">
        <f t="shared" si="1"/>
        <v>3.3088235294117647E-3</v>
      </c>
      <c r="F9" s="11">
        <f t="shared" si="1"/>
        <v>4.9502487562189052E-3</v>
      </c>
      <c r="G9" s="11">
        <f t="shared" si="1"/>
        <v>8.8506496941060317E-3</v>
      </c>
      <c r="H9" s="11">
        <f t="shared" si="1"/>
        <v>6.7980404029283868E-3</v>
      </c>
      <c r="I9" s="11" t="e">
        <f t="shared" si="1"/>
        <v>#DIV/0!</v>
      </c>
      <c r="J9" s="11">
        <f t="shared" si="1"/>
        <v>1.7857142857142857E-3</v>
      </c>
      <c r="K9" s="11">
        <f t="shared" si="1"/>
        <v>2.4257125530624622E-3</v>
      </c>
      <c r="L9" s="11">
        <f t="shared" si="1"/>
        <v>3.7926829268292682E-3</v>
      </c>
      <c r="M9" s="11">
        <f t="shared" si="1"/>
        <v>3.437125748502994E-3</v>
      </c>
      <c r="N9" s="11">
        <f t="shared" si="1"/>
        <v>3.1818181818181819E-3</v>
      </c>
      <c r="O9" s="11">
        <f t="shared" si="1"/>
        <v>3.0076523813753983E-3</v>
      </c>
      <c r="P9" s="11">
        <f t="shared" si="1"/>
        <v>3.5985533453887883E-3</v>
      </c>
      <c r="Q9" s="11">
        <f t="shared" si="1"/>
        <v>2.0588235294117649E-3</v>
      </c>
      <c r="R9" s="11">
        <f t="shared" si="1"/>
        <v>3.4601664684898929E-3</v>
      </c>
      <c r="S9" s="11">
        <f t="shared" si="1"/>
        <v>5.2612826603325412E-3</v>
      </c>
      <c r="T9" s="11">
        <f t="shared" si="1"/>
        <v>2.9580838323353294E-3</v>
      </c>
      <c r="U9" s="11">
        <f t="shared" si="1"/>
        <v>3.6401098901098902E-3</v>
      </c>
      <c r="V9" s="11">
        <f t="shared" si="1"/>
        <v>3.2527821532393358E-3</v>
      </c>
      <c r="W9" s="11">
        <v>0</v>
      </c>
      <c r="X9" s="11">
        <v>0</v>
      </c>
      <c r="Y9" s="11">
        <v>0</v>
      </c>
      <c r="Z9" s="11">
        <f t="shared" ref="Z9:AC9" si="2">+Z7/Z3</f>
        <v>4.2716158491677711E-3</v>
      </c>
      <c r="AA9" s="11">
        <f t="shared" si="2"/>
        <v>3.0105129021981525E-3</v>
      </c>
      <c r="AB9" s="11">
        <f t="shared" si="2"/>
        <v>2.3638968481375358E-3</v>
      </c>
      <c r="AC9" s="11">
        <f t="shared" si="2"/>
        <v>2.8349372263899871E-3</v>
      </c>
      <c r="AD9" s="11">
        <v>0</v>
      </c>
      <c r="AE9" s="52"/>
      <c r="AF9" s="63"/>
      <c r="AG9" s="63"/>
      <c r="AH9" s="12"/>
      <c r="AI9">
        <v>96787</v>
      </c>
      <c r="AJ9">
        <f t="shared" si="0"/>
        <v>56</v>
      </c>
    </row>
    <row r="10" spans="1:37" ht="15.6" x14ac:dyDescent="0.3">
      <c r="A10" s="23" t="s">
        <v>8</v>
      </c>
      <c r="B10" s="8">
        <v>877</v>
      </c>
      <c r="C10" s="8">
        <v>2430</v>
      </c>
      <c r="D10" s="8">
        <v>4929</v>
      </c>
      <c r="E10" s="8">
        <v>602</v>
      </c>
      <c r="F10" s="8">
        <v>3038</v>
      </c>
      <c r="G10" s="8">
        <v>1409</v>
      </c>
      <c r="H10" s="8">
        <v>1111</v>
      </c>
      <c r="I10" s="8">
        <v>0</v>
      </c>
      <c r="J10" s="8">
        <v>1120</v>
      </c>
      <c r="K10" s="8">
        <v>530</v>
      </c>
      <c r="L10" s="8">
        <v>0</v>
      </c>
      <c r="M10" s="8">
        <v>507</v>
      </c>
      <c r="N10" s="8">
        <v>1913</v>
      </c>
      <c r="O10" s="8">
        <v>4390</v>
      </c>
      <c r="P10" s="8">
        <v>5251</v>
      </c>
      <c r="Q10" s="8">
        <v>368</v>
      </c>
      <c r="R10" s="8">
        <v>1295</v>
      </c>
      <c r="S10" s="8">
        <v>2065</v>
      </c>
      <c r="T10" s="8">
        <v>1878</v>
      </c>
      <c r="U10" s="8">
        <v>4626</v>
      </c>
      <c r="V10" s="8">
        <v>520</v>
      </c>
      <c r="W10" s="8">
        <v>0</v>
      </c>
      <c r="X10" s="8">
        <v>0</v>
      </c>
      <c r="Y10" s="8">
        <v>0</v>
      </c>
      <c r="Z10" s="8">
        <v>5021</v>
      </c>
      <c r="AA10" s="8"/>
      <c r="AB10" s="8">
        <v>2000</v>
      </c>
      <c r="AC10" s="8">
        <v>3673</v>
      </c>
      <c r="AD10" s="8">
        <v>0</v>
      </c>
      <c r="AE10" s="51"/>
      <c r="AF10" s="62"/>
      <c r="AG10" s="62"/>
      <c r="AH10" s="13"/>
      <c r="AI10" s="14">
        <v>96824</v>
      </c>
      <c r="AJ10">
        <f t="shared" si="0"/>
        <v>37</v>
      </c>
    </row>
    <row r="11" spans="1:37" ht="15.6" x14ac:dyDescent="0.3">
      <c r="A11" s="23" t="s">
        <v>9</v>
      </c>
      <c r="B11" s="15">
        <f t="shared" ref="B11:V11" si="3">+B3/(1440-B6)*60</f>
        <v>1593.8931297709923</v>
      </c>
      <c r="C11" s="15">
        <f t="shared" si="3"/>
        <v>3567.2804532577902</v>
      </c>
      <c r="D11" s="15">
        <f t="shared" si="3"/>
        <v>3433.3333333333335</v>
      </c>
      <c r="E11" s="15">
        <f t="shared" si="3"/>
        <v>3613.2841328413283</v>
      </c>
      <c r="F11" s="15">
        <f t="shared" si="3"/>
        <v>3483.0324909747292</v>
      </c>
      <c r="G11" s="15">
        <f t="shared" si="3"/>
        <v>3386.2089552238808</v>
      </c>
      <c r="H11" s="15">
        <f t="shared" si="3"/>
        <v>3460.3809523809523</v>
      </c>
      <c r="I11" s="15">
        <f t="shared" si="3"/>
        <v>0</v>
      </c>
      <c r="J11" s="15">
        <f t="shared" si="3"/>
        <v>3550.1886792452833</v>
      </c>
      <c r="K11" s="15">
        <f t="shared" si="3"/>
        <v>3679.8736842105263</v>
      </c>
      <c r="L11" s="15">
        <f t="shared" si="3"/>
        <v>3604.3956043956046</v>
      </c>
      <c r="M11" s="15">
        <f t="shared" si="3"/>
        <v>3553.1914893617018</v>
      </c>
      <c r="N11" s="15">
        <f t="shared" si="3"/>
        <v>3483.3333333333335</v>
      </c>
      <c r="O11" s="15">
        <f t="shared" si="3"/>
        <v>3463.6923076923076</v>
      </c>
      <c r="P11" s="15">
        <f t="shared" si="3"/>
        <v>2304.1666666666665</v>
      </c>
      <c r="Q11" s="15">
        <f t="shared" si="3"/>
        <v>3683.333333333333</v>
      </c>
      <c r="R11" s="15">
        <f t="shared" si="3"/>
        <v>3669.818181818182</v>
      </c>
      <c r="S11" s="15">
        <f t="shared" si="3"/>
        <v>3582.9787234042551</v>
      </c>
      <c r="T11" s="15">
        <f t="shared" si="3"/>
        <v>3565.8362989323841</v>
      </c>
      <c r="U11" s="15">
        <f t="shared" si="3"/>
        <v>3372.9729729729729</v>
      </c>
      <c r="V11" s="15">
        <f t="shared" si="3"/>
        <v>3370.6618705035971</v>
      </c>
      <c r="W11" s="15">
        <v>0</v>
      </c>
      <c r="X11" s="15">
        <v>0</v>
      </c>
      <c r="Y11" s="15">
        <v>0</v>
      </c>
      <c r="Z11" s="15">
        <f t="shared" ref="Z11:AC11" si="4">+Z3/(1440-Z6)*60</f>
        <v>1872.8275862068965</v>
      </c>
      <c r="AA11" s="15">
        <f t="shared" si="4"/>
        <v>2977.707509881423</v>
      </c>
      <c r="AB11" s="15">
        <f t="shared" si="4"/>
        <v>3534.1772151898731</v>
      </c>
      <c r="AC11" s="15">
        <f t="shared" si="4"/>
        <v>2449.748031496063</v>
      </c>
      <c r="AD11" s="15">
        <v>0</v>
      </c>
      <c r="AE11" s="53"/>
      <c r="AF11" s="64"/>
      <c r="AG11" s="64"/>
      <c r="AH11" s="16"/>
      <c r="AI11">
        <v>96969</v>
      </c>
      <c r="AJ11">
        <f t="shared" si="0"/>
        <v>145</v>
      </c>
    </row>
    <row r="12" spans="1:37" x14ac:dyDescent="0.3">
      <c r="A12" s="73" t="s">
        <v>10</v>
      </c>
      <c r="B12" s="18">
        <v>0</v>
      </c>
      <c r="C12" s="18">
        <v>26</v>
      </c>
      <c r="D12" s="18">
        <v>0</v>
      </c>
      <c r="E12" s="18">
        <v>27</v>
      </c>
      <c r="F12" s="18">
        <v>29</v>
      </c>
      <c r="G12" s="18">
        <v>20</v>
      </c>
      <c r="H12" s="18">
        <v>13.3</v>
      </c>
      <c r="I12" s="18">
        <v>0</v>
      </c>
      <c r="J12" s="18">
        <v>0</v>
      </c>
      <c r="K12" s="18"/>
      <c r="L12" s="18">
        <v>34.4</v>
      </c>
      <c r="M12" s="18">
        <v>28.1</v>
      </c>
      <c r="N12" s="18">
        <v>0</v>
      </c>
      <c r="O12" s="18">
        <v>30</v>
      </c>
      <c r="P12" s="18">
        <v>20</v>
      </c>
      <c r="Q12" s="18">
        <v>0</v>
      </c>
      <c r="R12" s="18">
        <v>40</v>
      </c>
      <c r="S12" s="18">
        <v>36</v>
      </c>
      <c r="T12" s="18">
        <v>0</v>
      </c>
      <c r="U12" s="18">
        <v>29</v>
      </c>
      <c r="V12" s="18">
        <v>34.299999999999997</v>
      </c>
      <c r="W12" s="18">
        <v>0</v>
      </c>
      <c r="X12" s="18">
        <v>0</v>
      </c>
      <c r="Y12" s="18">
        <v>0</v>
      </c>
      <c r="Z12" s="18">
        <v>9</v>
      </c>
      <c r="AA12" s="18">
        <v>0</v>
      </c>
      <c r="AB12" s="18">
        <v>30.3</v>
      </c>
      <c r="AC12" s="18">
        <v>25</v>
      </c>
      <c r="AD12" s="18">
        <v>0</v>
      </c>
      <c r="AE12" s="54"/>
      <c r="AF12" s="65"/>
      <c r="AG12" s="65"/>
      <c r="AH12" s="19"/>
      <c r="AI12" s="20">
        <v>97022</v>
      </c>
      <c r="AJ12">
        <f t="shared" si="0"/>
        <v>53</v>
      </c>
      <c r="AK12" s="21"/>
    </row>
    <row r="13" spans="1:37" ht="15.6" x14ac:dyDescent="0.3">
      <c r="A13" s="23" t="s">
        <v>11</v>
      </c>
      <c r="B13" s="8">
        <v>25</v>
      </c>
      <c r="C13" s="8">
        <v>30</v>
      </c>
      <c r="D13" s="8">
        <v>35</v>
      </c>
      <c r="E13" s="8">
        <v>35</v>
      </c>
      <c r="F13" s="8">
        <v>45</v>
      </c>
      <c r="G13" s="8">
        <v>25</v>
      </c>
      <c r="H13" s="8">
        <v>30</v>
      </c>
      <c r="I13" s="8">
        <v>0</v>
      </c>
      <c r="J13" s="8">
        <v>35</v>
      </c>
      <c r="K13" s="8">
        <v>30</v>
      </c>
      <c r="L13" s="8">
        <v>45</v>
      </c>
      <c r="M13" s="8">
        <v>30</v>
      </c>
      <c r="N13" s="8">
        <v>30</v>
      </c>
      <c r="O13" s="8">
        <v>30</v>
      </c>
      <c r="P13" s="8">
        <v>30</v>
      </c>
      <c r="Q13" s="8">
        <v>30</v>
      </c>
      <c r="R13" s="8">
        <v>30</v>
      </c>
      <c r="S13" s="8">
        <v>30</v>
      </c>
      <c r="T13" s="8">
        <v>40</v>
      </c>
      <c r="U13" s="8">
        <v>35</v>
      </c>
      <c r="V13" s="8">
        <v>30</v>
      </c>
      <c r="W13" s="8">
        <v>0</v>
      </c>
      <c r="X13" s="8">
        <v>0</v>
      </c>
      <c r="Y13" s="8">
        <v>0</v>
      </c>
      <c r="Z13" s="8">
        <v>30</v>
      </c>
      <c r="AA13" s="8">
        <v>33</v>
      </c>
      <c r="AB13" s="8">
        <v>20</v>
      </c>
      <c r="AC13" s="8">
        <v>30</v>
      </c>
      <c r="AD13" s="8">
        <v>0</v>
      </c>
      <c r="AE13" s="51"/>
      <c r="AF13" s="62"/>
      <c r="AG13" s="62"/>
      <c r="AH13" s="9"/>
      <c r="AI13" s="22">
        <v>97085</v>
      </c>
      <c r="AJ13">
        <f t="shared" si="0"/>
        <v>63</v>
      </c>
    </row>
    <row r="14" spans="1:37" ht="15.6" x14ac:dyDescent="0.3">
      <c r="A14" s="23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51"/>
      <c r="AF14" s="62"/>
      <c r="AG14" s="62"/>
      <c r="AH14" s="9"/>
      <c r="AI14" s="22">
        <v>97147</v>
      </c>
      <c r="AJ14">
        <f t="shared" si="0"/>
        <v>62</v>
      </c>
    </row>
    <row r="15" spans="1:37" ht="15.6" x14ac:dyDescent="0.3">
      <c r="A15" s="23" t="s">
        <v>13</v>
      </c>
      <c r="B15" s="8">
        <v>900</v>
      </c>
      <c r="C15" s="8">
        <v>1020</v>
      </c>
      <c r="D15" s="8">
        <v>0</v>
      </c>
      <c r="E15" s="8">
        <v>0</v>
      </c>
      <c r="F15" s="8">
        <v>2168</v>
      </c>
      <c r="G15" s="8">
        <v>1595</v>
      </c>
      <c r="H15" s="8">
        <v>1290</v>
      </c>
      <c r="I15" s="8">
        <v>0</v>
      </c>
      <c r="J15" s="8">
        <v>960</v>
      </c>
      <c r="K15" s="8">
        <v>1225</v>
      </c>
      <c r="L15" s="8">
        <v>1290</v>
      </c>
      <c r="M15" s="8">
        <v>430</v>
      </c>
      <c r="N15" s="8">
        <v>0</v>
      </c>
      <c r="O15" s="8">
        <v>1220</v>
      </c>
      <c r="P15" s="8">
        <v>1290</v>
      </c>
      <c r="Q15" s="8">
        <v>0</v>
      </c>
      <c r="R15" s="8">
        <v>0</v>
      </c>
      <c r="S15" s="8">
        <v>1226</v>
      </c>
      <c r="T15" s="8">
        <v>189</v>
      </c>
      <c r="U15" s="8">
        <v>4500</v>
      </c>
      <c r="V15" s="8">
        <v>1886</v>
      </c>
      <c r="W15" s="8">
        <v>0</v>
      </c>
      <c r="X15" s="8">
        <v>0</v>
      </c>
      <c r="Y15" s="8">
        <v>0</v>
      </c>
      <c r="Z15" s="8">
        <v>4766</v>
      </c>
      <c r="AA15" s="8">
        <v>1480</v>
      </c>
      <c r="AB15" s="8">
        <v>0</v>
      </c>
      <c r="AC15" s="8">
        <v>1155</v>
      </c>
      <c r="AD15" s="8">
        <v>0</v>
      </c>
      <c r="AE15" s="51"/>
      <c r="AF15" s="62"/>
      <c r="AG15" s="62"/>
      <c r="AH15" s="9"/>
      <c r="AI15" s="22">
        <v>97198</v>
      </c>
      <c r="AJ15">
        <f t="shared" si="0"/>
        <v>51</v>
      </c>
    </row>
    <row r="16" spans="1:37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51"/>
      <c r="AF16" s="62"/>
      <c r="AG16" s="62"/>
      <c r="AH16" s="9"/>
      <c r="AI16" s="22">
        <v>97241</v>
      </c>
      <c r="AJ16">
        <f t="shared" si="0"/>
        <v>43</v>
      </c>
    </row>
    <row r="17" spans="1:36" ht="15.6" x14ac:dyDescent="0.3">
      <c r="A17" s="23" t="s">
        <v>14</v>
      </c>
      <c r="B17" s="8">
        <v>18535</v>
      </c>
      <c r="C17" s="8">
        <v>18535</v>
      </c>
      <c r="D17" s="8">
        <v>17974</v>
      </c>
      <c r="E17" s="8">
        <v>17974</v>
      </c>
      <c r="F17" s="8">
        <v>17409</v>
      </c>
      <c r="G17" s="8">
        <v>17409</v>
      </c>
      <c r="H17" s="8">
        <v>17409</v>
      </c>
      <c r="I17" s="8">
        <v>16847</v>
      </c>
      <c r="J17" s="8">
        <v>16847</v>
      </c>
      <c r="K17" s="8">
        <v>16847</v>
      </c>
      <c r="L17" s="8">
        <v>16847</v>
      </c>
      <c r="M17" s="8">
        <v>16293</v>
      </c>
      <c r="N17" s="8">
        <v>16293</v>
      </c>
      <c r="O17" s="8">
        <v>15738</v>
      </c>
      <c r="P17" s="8">
        <v>15738</v>
      </c>
      <c r="Q17" s="8">
        <v>15181</v>
      </c>
      <c r="R17" s="8">
        <v>15181</v>
      </c>
      <c r="S17" s="8">
        <v>10159</v>
      </c>
      <c r="T17" s="8">
        <v>9787</v>
      </c>
      <c r="U17" s="8">
        <v>9787</v>
      </c>
      <c r="V17" s="8">
        <v>9787</v>
      </c>
      <c r="W17" s="8">
        <v>9228</v>
      </c>
      <c r="X17" s="8">
        <v>9228</v>
      </c>
      <c r="Y17" s="8">
        <v>9228</v>
      </c>
      <c r="Z17" s="8">
        <v>8680</v>
      </c>
      <c r="AA17" s="8">
        <v>8680</v>
      </c>
      <c r="AB17" s="8">
        <v>8680</v>
      </c>
      <c r="AC17" s="8">
        <v>8680</v>
      </c>
      <c r="AD17" s="8">
        <v>8680</v>
      </c>
      <c r="AE17" s="51"/>
      <c r="AF17" s="62"/>
      <c r="AG17" s="62"/>
      <c r="AH17" s="9"/>
      <c r="AI17" s="22">
        <v>97315</v>
      </c>
      <c r="AJ17">
        <f t="shared" si="0"/>
        <v>74</v>
      </c>
    </row>
    <row r="18" spans="1:36" ht="15.6" x14ac:dyDescent="0.3">
      <c r="A18" s="23" t="s">
        <v>15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51"/>
      <c r="AF18" s="62"/>
      <c r="AG18" s="62"/>
      <c r="AH18" s="9"/>
      <c r="AI18" s="22">
        <v>97379</v>
      </c>
      <c r="AJ18">
        <f t="shared" si="0"/>
        <v>64</v>
      </c>
    </row>
    <row r="19" spans="1:36" ht="15.6" x14ac:dyDescent="0.3">
      <c r="A19" s="23" t="s">
        <v>16</v>
      </c>
      <c r="B19" s="8">
        <v>124</v>
      </c>
      <c r="C19" s="8">
        <v>122</v>
      </c>
      <c r="D19" s="8">
        <v>122</v>
      </c>
      <c r="E19" s="8">
        <v>122</v>
      </c>
      <c r="F19" s="8">
        <v>121</v>
      </c>
      <c r="G19" s="8">
        <v>120</v>
      </c>
      <c r="H19" s="8">
        <v>120</v>
      </c>
      <c r="I19" s="8">
        <v>119</v>
      </c>
      <c r="J19" s="8">
        <v>119</v>
      </c>
      <c r="K19" s="8">
        <v>119</v>
      </c>
      <c r="L19" s="8">
        <v>119</v>
      </c>
      <c r="M19" s="8">
        <v>118</v>
      </c>
      <c r="N19" s="8">
        <v>116</v>
      </c>
      <c r="O19" s="8">
        <v>115</v>
      </c>
      <c r="P19" s="8">
        <v>115</v>
      </c>
      <c r="Q19" s="8">
        <v>114</v>
      </c>
      <c r="R19" s="8">
        <v>113</v>
      </c>
      <c r="S19" s="8">
        <v>112</v>
      </c>
      <c r="T19" s="8">
        <v>110</v>
      </c>
      <c r="U19" s="8">
        <v>110</v>
      </c>
      <c r="V19" s="8">
        <v>110</v>
      </c>
      <c r="W19" s="8">
        <v>107</v>
      </c>
      <c r="X19" s="8">
        <v>106</v>
      </c>
      <c r="Y19" s="8">
        <v>105</v>
      </c>
      <c r="Z19" s="8">
        <v>105</v>
      </c>
      <c r="AA19" s="8">
        <v>104</v>
      </c>
      <c r="AB19" s="8">
        <v>103</v>
      </c>
      <c r="AC19" s="8">
        <v>103</v>
      </c>
      <c r="AD19" s="8">
        <v>102</v>
      </c>
      <c r="AE19" s="51"/>
      <c r="AF19" s="62"/>
      <c r="AG19" s="62"/>
      <c r="AH19" s="9"/>
      <c r="AI19" s="22">
        <v>97412</v>
      </c>
      <c r="AJ19">
        <f t="shared" si="0"/>
        <v>33</v>
      </c>
    </row>
    <row r="20" spans="1:36" ht="15.6" x14ac:dyDescent="0.3">
      <c r="A20" s="23" t="s">
        <v>17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51"/>
      <c r="AF20" s="62"/>
      <c r="AG20" s="62"/>
      <c r="AH20" s="9"/>
      <c r="AI20" s="22">
        <v>97468</v>
      </c>
      <c r="AJ20">
        <f t="shared" si="0"/>
        <v>56</v>
      </c>
    </row>
    <row r="21" spans="1:36" ht="15.6" x14ac:dyDescent="0.3">
      <c r="A21" s="23" t="s">
        <v>18</v>
      </c>
      <c r="B21" s="8">
        <v>508</v>
      </c>
      <c r="C21" s="8">
        <v>508</v>
      </c>
      <c r="D21" s="8">
        <v>507</v>
      </c>
      <c r="E21" s="8">
        <v>507</v>
      </c>
      <c r="F21" s="8">
        <v>506</v>
      </c>
      <c r="G21" s="8">
        <v>505</v>
      </c>
      <c r="H21" s="8">
        <v>505</v>
      </c>
      <c r="I21" s="8">
        <v>505</v>
      </c>
      <c r="J21" s="8">
        <v>505</v>
      </c>
      <c r="K21" s="8">
        <v>504</v>
      </c>
      <c r="L21" s="8">
        <v>503</v>
      </c>
      <c r="M21" s="8">
        <v>503</v>
      </c>
      <c r="N21" s="8">
        <v>501</v>
      </c>
      <c r="O21" s="8">
        <v>501</v>
      </c>
      <c r="P21" s="8">
        <v>501</v>
      </c>
      <c r="Q21" s="8">
        <v>501</v>
      </c>
      <c r="R21" s="8">
        <v>500</v>
      </c>
      <c r="S21" s="8">
        <v>500</v>
      </c>
      <c r="T21" s="8">
        <v>499</v>
      </c>
      <c r="U21" s="8">
        <v>499</v>
      </c>
      <c r="V21" s="8">
        <v>499</v>
      </c>
      <c r="W21" s="8">
        <v>497</v>
      </c>
      <c r="X21" s="8">
        <v>497</v>
      </c>
      <c r="Y21" s="8">
        <v>496</v>
      </c>
      <c r="Z21" s="8">
        <v>495</v>
      </c>
      <c r="AA21" s="8">
        <v>494</v>
      </c>
      <c r="AB21" s="8">
        <v>493</v>
      </c>
      <c r="AC21" s="8">
        <v>493</v>
      </c>
      <c r="AD21" s="8">
        <v>491</v>
      </c>
      <c r="AE21" s="51"/>
      <c r="AF21" s="62"/>
      <c r="AG21" s="62"/>
      <c r="AH21" s="9"/>
      <c r="AI21" s="22">
        <v>97586</v>
      </c>
      <c r="AJ21">
        <f t="shared" si="0"/>
        <v>118</v>
      </c>
    </row>
    <row r="22" spans="1:36" ht="15.6" x14ac:dyDescent="0.3">
      <c r="A22" s="23" t="s">
        <v>19</v>
      </c>
      <c r="B22" s="8">
        <v>309</v>
      </c>
      <c r="C22" s="8">
        <v>309</v>
      </c>
      <c r="D22" s="8">
        <v>308</v>
      </c>
      <c r="E22" s="8">
        <v>308</v>
      </c>
      <c r="F22" s="8">
        <v>308</v>
      </c>
      <c r="G22" s="8">
        <v>307</v>
      </c>
      <c r="H22" s="8">
        <v>307</v>
      </c>
      <c r="I22" s="8">
        <v>307</v>
      </c>
      <c r="J22" s="8">
        <v>307</v>
      </c>
      <c r="K22" s="8">
        <v>307</v>
      </c>
      <c r="L22" s="8">
        <v>306</v>
      </c>
      <c r="M22" s="8">
        <v>306</v>
      </c>
      <c r="N22" s="8">
        <v>306</v>
      </c>
      <c r="O22" s="8">
        <v>305</v>
      </c>
      <c r="P22" s="8">
        <v>305</v>
      </c>
      <c r="Q22" s="8">
        <v>305</v>
      </c>
      <c r="R22" s="8">
        <v>305</v>
      </c>
      <c r="S22" s="8">
        <v>304</v>
      </c>
      <c r="T22" s="8">
        <v>303</v>
      </c>
      <c r="U22" s="8">
        <v>303</v>
      </c>
      <c r="V22" s="8">
        <v>303</v>
      </c>
      <c r="W22" s="8">
        <v>303</v>
      </c>
      <c r="X22" s="8">
        <v>303</v>
      </c>
      <c r="Y22" s="8">
        <v>302</v>
      </c>
      <c r="Z22" s="8">
        <v>302</v>
      </c>
      <c r="AA22" s="8">
        <v>301</v>
      </c>
      <c r="AB22" s="8">
        <v>300</v>
      </c>
      <c r="AC22" s="8">
        <v>300</v>
      </c>
      <c r="AD22" s="8">
        <v>299</v>
      </c>
      <c r="AE22" s="51"/>
      <c r="AF22" s="62"/>
      <c r="AG22" s="62"/>
      <c r="AH22" s="9"/>
      <c r="AI22" s="22">
        <v>97642</v>
      </c>
      <c r="AJ22">
        <f t="shared" si="0"/>
        <v>56</v>
      </c>
    </row>
    <row r="23" spans="1:36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51"/>
      <c r="AF23" s="62"/>
      <c r="AG23" s="62"/>
      <c r="AH23" s="9"/>
      <c r="AI23" s="22"/>
      <c r="AJ23">
        <f>+AI23-AI22</f>
        <v>-97642</v>
      </c>
    </row>
    <row r="24" spans="1:36" ht="15.6" x14ac:dyDescent="0.3">
      <c r="A24" s="10" t="s">
        <v>20</v>
      </c>
      <c r="B24" s="8">
        <v>234676</v>
      </c>
      <c r="C24" s="8">
        <v>216694</v>
      </c>
      <c r="D24" s="8">
        <v>279268</v>
      </c>
      <c r="E24" s="8">
        <v>275204</v>
      </c>
      <c r="F24" s="8">
        <v>241312</v>
      </c>
      <c r="G24" s="8">
        <v>234522</v>
      </c>
      <c r="H24" s="8">
        <v>229682</v>
      </c>
      <c r="I24" s="8">
        <v>214194</v>
      </c>
      <c r="J24" s="8">
        <v>234522</v>
      </c>
      <c r="K24" s="8">
        <v>186384</v>
      </c>
      <c r="L24" s="8">
        <v>132660</v>
      </c>
      <c r="M24" s="8">
        <v>102168</v>
      </c>
      <c r="N24" s="8">
        <v>129272</v>
      </c>
      <c r="O24" s="8">
        <v>106040</v>
      </c>
      <c r="P24" s="8">
        <v>139933</v>
      </c>
      <c r="Q24" s="8">
        <v>118771</v>
      </c>
      <c r="R24" s="8">
        <v>63094</v>
      </c>
      <c r="S24" s="8">
        <v>127614</v>
      </c>
      <c r="T24" s="8">
        <v>102867</v>
      </c>
      <c r="U24" s="8">
        <v>109374</v>
      </c>
      <c r="V24" s="8">
        <v>161378</v>
      </c>
      <c r="W24" s="8">
        <v>245044</v>
      </c>
      <c r="X24" s="8">
        <v>267487</v>
      </c>
      <c r="Y24" s="8">
        <v>264645</v>
      </c>
      <c r="Z24" s="8">
        <v>182593</v>
      </c>
      <c r="AA24" s="8">
        <v>89357</v>
      </c>
      <c r="AB24" s="8">
        <v>5875</v>
      </c>
      <c r="AC24" s="8">
        <v>968</v>
      </c>
      <c r="AD24" s="8">
        <v>53723</v>
      </c>
      <c r="AE24" s="51"/>
      <c r="AF24" s="62"/>
      <c r="AG24" s="62"/>
      <c r="AH24" s="9"/>
      <c r="AI24" s="22"/>
      <c r="AJ24">
        <f t="shared" si="0"/>
        <v>0</v>
      </c>
    </row>
    <row r="25" spans="1:36" ht="15.6" x14ac:dyDescent="0.3">
      <c r="A25" s="10" t="s">
        <v>21</v>
      </c>
      <c r="B25" s="8">
        <v>27104</v>
      </c>
      <c r="C25" s="8">
        <v>54694</v>
      </c>
      <c r="D25" s="8">
        <v>48746</v>
      </c>
      <c r="E25" s="8">
        <v>43934</v>
      </c>
      <c r="F25" s="8">
        <v>49410</v>
      </c>
      <c r="G25" s="8">
        <v>33880</v>
      </c>
      <c r="H25" s="8">
        <v>26136</v>
      </c>
      <c r="I25" s="8">
        <v>15488</v>
      </c>
      <c r="J25" s="8">
        <v>43560</v>
      </c>
      <c r="K25" s="8">
        <v>48138</v>
      </c>
      <c r="L25" s="8">
        <v>46948</v>
      </c>
      <c r="M25" s="8">
        <v>43076</v>
      </c>
      <c r="N25" s="8">
        <v>54208</v>
      </c>
      <c r="O25" s="8">
        <v>46464</v>
      </c>
      <c r="P25" s="8">
        <v>47566</v>
      </c>
      <c r="Q25" s="8">
        <v>57931</v>
      </c>
      <c r="R25" s="8">
        <v>40629</v>
      </c>
      <c r="S25" s="8">
        <v>47902</v>
      </c>
      <c r="T25" s="8">
        <v>41579</v>
      </c>
      <c r="U25" s="8">
        <v>41893</v>
      </c>
      <c r="V25" s="8">
        <v>26405</v>
      </c>
      <c r="W25" s="8">
        <v>0</v>
      </c>
      <c r="X25" s="8">
        <v>0</v>
      </c>
      <c r="Y25" s="8">
        <v>16456</v>
      </c>
      <c r="Z25" s="8">
        <v>27238</v>
      </c>
      <c r="AA25" s="8">
        <v>35453</v>
      </c>
      <c r="AB25" s="8">
        <v>31733</v>
      </c>
      <c r="AC25" s="8">
        <v>19427</v>
      </c>
      <c r="AD25" s="8">
        <v>17424</v>
      </c>
      <c r="AE25" s="51"/>
      <c r="AF25" s="62"/>
      <c r="AG25" s="62"/>
      <c r="AH25" s="9"/>
      <c r="AI25" s="22"/>
      <c r="AJ25">
        <f t="shared" si="0"/>
        <v>0</v>
      </c>
    </row>
    <row r="26" spans="1:36" ht="15.6" x14ac:dyDescent="0.3">
      <c r="A26" s="7" t="s">
        <v>22</v>
      </c>
      <c r="B26" s="24">
        <f t="shared" ref="B26:E26" si="5">+B27-B25</f>
        <v>33003</v>
      </c>
      <c r="C26" s="24">
        <f t="shared" si="5"/>
        <v>41161</v>
      </c>
      <c r="D26" s="24">
        <f t="shared" si="5"/>
        <v>48455</v>
      </c>
      <c r="E26" s="24">
        <f t="shared" si="5"/>
        <v>45116</v>
      </c>
      <c r="F26" s="24">
        <f t="shared" ref="F26:G26" si="6">+F27-F25</f>
        <v>49420</v>
      </c>
      <c r="G26" s="24">
        <f t="shared" si="6"/>
        <v>29344</v>
      </c>
      <c r="H26" s="24">
        <f t="shared" ref="H26:K26" si="7">+H27-H25</f>
        <v>20825</v>
      </c>
      <c r="I26" s="24">
        <f t="shared" si="7"/>
        <v>17422</v>
      </c>
      <c r="J26" s="24">
        <f t="shared" si="7"/>
        <v>46576</v>
      </c>
      <c r="K26" s="24">
        <f t="shared" si="7"/>
        <v>41818</v>
      </c>
      <c r="L26" s="24">
        <f t="shared" ref="L26:M26" si="8">+L27-L25</f>
        <v>45964</v>
      </c>
      <c r="M26" s="24">
        <f t="shared" si="8"/>
        <v>44041</v>
      </c>
      <c r="N26" s="24">
        <f t="shared" ref="N26:P26" si="9">+N27-N25</f>
        <v>31932</v>
      </c>
      <c r="O26" s="24">
        <f t="shared" si="9"/>
        <v>42161</v>
      </c>
      <c r="P26" s="24">
        <f t="shared" si="9"/>
        <v>38177</v>
      </c>
      <c r="Q26" s="24">
        <f t="shared" ref="Q26:R26" si="10">+Q27-Q25</f>
        <v>35941</v>
      </c>
      <c r="R26" s="24">
        <f t="shared" si="10"/>
        <v>50086</v>
      </c>
      <c r="S26" s="24">
        <f t="shared" ref="S26:U26" si="11">+S27-S25</f>
        <v>47959</v>
      </c>
      <c r="T26" s="24">
        <f t="shared" si="11"/>
        <v>48208</v>
      </c>
      <c r="U26" s="24">
        <f t="shared" si="11"/>
        <v>45272</v>
      </c>
      <c r="V26" s="24">
        <f t="shared" ref="V26:X26" si="12">+V27-V25</f>
        <v>23456</v>
      </c>
      <c r="W26" s="24">
        <f t="shared" si="12"/>
        <v>0</v>
      </c>
      <c r="X26" s="24">
        <f t="shared" si="12"/>
        <v>0</v>
      </c>
      <c r="Y26" s="24">
        <v>0</v>
      </c>
      <c r="Z26" s="24">
        <f t="shared" ref="Z26:AA26" si="13">+Z27-Z25</f>
        <v>52851</v>
      </c>
      <c r="AA26" s="24">
        <f t="shared" si="13"/>
        <v>33296</v>
      </c>
      <c r="AB26" s="24">
        <f t="shared" ref="AB26:AC26" si="14">+AB27-AB25</f>
        <v>46295</v>
      </c>
      <c r="AC26" s="24">
        <f t="shared" si="14"/>
        <v>25966</v>
      </c>
      <c r="AD26" s="24">
        <v>0</v>
      </c>
      <c r="AE26" s="55"/>
      <c r="AF26" s="66"/>
      <c r="AG26" s="66"/>
      <c r="AH26" s="26"/>
      <c r="AI26" s="22"/>
      <c r="AJ26">
        <f t="shared" si="0"/>
        <v>0</v>
      </c>
    </row>
    <row r="27" spans="1:36" ht="15.6" x14ac:dyDescent="0.3">
      <c r="A27" s="23" t="s">
        <v>23</v>
      </c>
      <c r="B27" s="25">
        <v>60107</v>
      </c>
      <c r="C27" s="25">
        <v>95855</v>
      </c>
      <c r="D27" s="25">
        <v>97201</v>
      </c>
      <c r="E27" s="25">
        <v>89050</v>
      </c>
      <c r="F27" s="25">
        <v>98830</v>
      </c>
      <c r="G27" s="25">
        <v>63224</v>
      </c>
      <c r="H27" s="25">
        <v>46961</v>
      </c>
      <c r="I27" s="25">
        <v>32910</v>
      </c>
      <c r="J27" s="25">
        <v>90136</v>
      </c>
      <c r="K27" s="25">
        <v>89956</v>
      </c>
      <c r="L27" s="25">
        <v>92912</v>
      </c>
      <c r="M27" s="25">
        <v>87117</v>
      </c>
      <c r="N27" s="25">
        <v>86140</v>
      </c>
      <c r="O27" s="25">
        <v>88625</v>
      </c>
      <c r="P27" s="25">
        <v>85743</v>
      </c>
      <c r="Q27" s="25">
        <v>93872</v>
      </c>
      <c r="R27" s="25">
        <v>90715</v>
      </c>
      <c r="S27" s="25">
        <v>95861</v>
      </c>
      <c r="T27" s="25">
        <v>89787</v>
      </c>
      <c r="U27" s="25">
        <v>87165</v>
      </c>
      <c r="V27" s="25">
        <v>49861</v>
      </c>
      <c r="W27" s="25">
        <v>0</v>
      </c>
      <c r="X27" s="25">
        <v>0</v>
      </c>
      <c r="Y27" s="25">
        <v>0</v>
      </c>
      <c r="Z27" s="25">
        <v>80089</v>
      </c>
      <c r="AA27" s="25">
        <v>68749</v>
      </c>
      <c r="AB27" s="25">
        <v>78028</v>
      </c>
      <c r="AC27" s="25">
        <v>45393</v>
      </c>
      <c r="AD27" s="25">
        <v>0</v>
      </c>
      <c r="AE27" s="56"/>
      <c r="AF27" s="67"/>
      <c r="AG27" s="67"/>
      <c r="AH27" s="26"/>
      <c r="AI27" s="22"/>
      <c r="AJ27">
        <f t="shared" si="0"/>
        <v>0</v>
      </c>
    </row>
    <row r="28" spans="1:36" ht="17.25" customHeight="1" x14ac:dyDescent="0.3">
      <c r="A28" s="7" t="s">
        <v>24</v>
      </c>
      <c r="B28" s="27">
        <f t="shared" ref="B28:E28" si="15">(+B25/B3)*100</f>
        <v>77.885057471264361</v>
      </c>
      <c r="C28" s="27">
        <f t="shared" si="15"/>
        <v>65.150684931506859</v>
      </c>
      <c r="D28" s="27">
        <f t="shared" si="15"/>
        <v>59.157766990291258</v>
      </c>
      <c r="E28" s="27">
        <f t="shared" si="15"/>
        <v>53.840686274509807</v>
      </c>
      <c r="F28" s="27">
        <f t="shared" ref="F28:G28" si="16">(+F25/F3)*100</f>
        <v>61.455223880597011</v>
      </c>
      <c r="G28" s="27">
        <f t="shared" si="16"/>
        <v>59.733070047074179</v>
      </c>
      <c r="H28" s="27">
        <f t="shared" ref="H28:L28" si="17">(+H25/H3)*100</f>
        <v>35.966312544723948</v>
      </c>
      <c r="I28" s="27">
        <v>0</v>
      </c>
      <c r="J28" s="27">
        <f t="shared" si="17"/>
        <v>55.561224489795912</v>
      </c>
      <c r="K28" s="27">
        <f t="shared" si="17"/>
        <v>55.079693811000375</v>
      </c>
      <c r="L28" s="27">
        <f t="shared" si="17"/>
        <v>57.253658536585363</v>
      </c>
      <c r="M28" s="27">
        <f t="shared" ref="M28:N28" si="18">(+M25/M3)*100</f>
        <v>51.58802395209581</v>
      </c>
      <c r="N28" s="27">
        <f t="shared" si="18"/>
        <v>64.84210526315789</v>
      </c>
      <c r="O28" s="27">
        <f t="shared" ref="O28:P28" si="19">(+O25/O3)*100</f>
        <v>58.965215294610339</v>
      </c>
      <c r="P28" s="27">
        <f t="shared" si="19"/>
        <v>86.014466546112118</v>
      </c>
      <c r="Q28" s="27">
        <f t="shared" ref="Q28:R28" si="20">(+Q25/Q3)*100</f>
        <v>65.532805429864254</v>
      </c>
      <c r="R28" s="27">
        <f t="shared" si="20"/>
        <v>48.310344827586206</v>
      </c>
      <c r="S28" s="27">
        <f t="shared" ref="S28:U28" si="21">(+S25/S3)*100</f>
        <v>56.890736342042757</v>
      </c>
      <c r="T28" s="27">
        <f t="shared" si="21"/>
        <v>49.795209580838325</v>
      </c>
      <c r="U28" s="27">
        <f t="shared" si="21"/>
        <v>57.545329670329672</v>
      </c>
      <c r="V28" s="27">
        <f t="shared" ref="V28" si="22">(+V25/V3)*100</f>
        <v>33.814847541844351</v>
      </c>
      <c r="W28" s="27">
        <v>0</v>
      </c>
      <c r="X28" s="27">
        <v>0</v>
      </c>
      <c r="Y28" s="27">
        <v>0</v>
      </c>
      <c r="Z28" s="27">
        <f t="shared" ref="Z28:AA28" si="23">(+Z25/Z3)*100</f>
        <v>66.867972700937798</v>
      </c>
      <c r="AA28" s="27">
        <f t="shared" si="23"/>
        <v>56.471806307741325</v>
      </c>
      <c r="AB28" s="27">
        <f t="shared" ref="AB28:AC28" si="24">(+AB25/AB3)*100</f>
        <v>45.46275071633238</v>
      </c>
      <c r="AC28" s="27">
        <f t="shared" si="24"/>
        <v>37.465527549032842</v>
      </c>
      <c r="AD28" s="27">
        <v>0</v>
      </c>
      <c r="AE28" s="57"/>
      <c r="AF28" s="68"/>
      <c r="AG28" s="68"/>
      <c r="AH28" s="28"/>
      <c r="AI28" s="22"/>
      <c r="AJ28">
        <f t="shared" si="0"/>
        <v>0</v>
      </c>
    </row>
    <row r="29" spans="1:36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51"/>
      <c r="AF29" s="62"/>
      <c r="AG29" s="62"/>
      <c r="AH29" s="9"/>
      <c r="AI29" s="22"/>
      <c r="AJ29">
        <f t="shared" si="0"/>
        <v>0</v>
      </c>
    </row>
    <row r="30" spans="1:36" ht="15.6" x14ac:dyDescent="0.3">
      <c r="A30" s="10" t="s">
        <v>25</v>
      </c>
      <c r="B30" s="8">
        <v>6279</v>
      </c>
      <c r="C30" s="8">
        <v>7098</v>
      </c>
      <c r="D30" s="8">
        <v>7280</v>
      </c>
      <c r="E30" s="8">
        <v>7189</v>
      </c>
      <c r="F30" s="8">
        <v>7189</v>
      </c>
      <c r="G30" s="8">
        <v>6097</v>
      </c>
      <c r="H30" s="8">
        <v>4914</v>
      </c>
      <c r="I30" s="8">
        <v>3822</v>
      </c>
      <c r="J30" s="8">
        <v>7189</v>
      </c>
      <c r="K30" s="8">
        <v>7189</v>
      </c>
      <c r="L30" s="8">
        <v>6097</v>
      </c>
      <c r="M30" s="8">
        <v>7280</v>
      </c>
      <c r="N30" s="8">
        <v>7098</v>
      </c>
      <c r="O30" s="8">
        <v>7280</v>
      </c>
      <c r="P30" s="8">
        <v>7098</v>
      </c>
      <c r="Q30" s="8">
        <v>7098</v>
      </c>
      <c r="R30" s="8">
        <v>7189</v>
      </c>
      <c r="S30" s="8">
        <v>7098</v>
      </c>
      <c r="T30" s="8">
        <v>7007</v>
      </c>
      <c r="U30" s="8">
        <v>7189</v>
      </c>
      <c r="V30" s="8">
        <v>5460</v>
      </c>
      <c r="W30" s="8">
        <v>0</v>
      </c>
      <c r="X30" s="8">
        <v>0</v>
      </c>
      <c r="Y30" s="8">
        <v>3003</v>
      </c>
      <c r="Z30" s="8">
        <v>5187</v>
      </c>
      <c r="AA30" s="8">
        <v>5096</v>
      </c>
      <c r="AB30" s="8">
        <v>5551</v>
      </c>
      <c r="AC30" s="8">
        <v>4004</v>
      </c>
      <c r="AD30" s="8">
        <v>3185</v>
      </c>
      <c r="AE30" s="51"/>
      <c r="AF30" s="62"/>
      <c r="AG30" s="62"/>
      <c r="AH30" s="9"/>
      <c r="AI30" s="22"/>
      <c r="AJ30">
        <f t="shared" si="0"/>
        <v>0</v>
      </c>
    </row>
    <row r="31" spans="1:36" ht="15.6" x14ac:dyDescent="0.3">
      <c r="A31" s="7" t="s">
        <v>26</v>
      </c>
      <c r="B31" s="15">
        <f t="shared" ref="B31:V31" si="25">+(B30/B3)*1000</f>
        <v>180.43103448275863</v>
      </c>
      <c r="C31" s="15">
        <f t="shared" si="25"/>
        <v>84.550327575938056</v>
      </c>
      <c r="D31" s="15">
        <f t="shared" si="25"/>
        <v>88.349514563106794</v>
      </c>
      <c r="E31" s="15">
        <f t="shared" si="25"/>
        <v>88.100490196078439</v>
      </c>
      <c r="F31" s="15">
        <f t="shared" si="25"/>
        <v>89.415422885572141</v>
      </c>
      <c r="G31" s="15">
        <f t="shared" si="25"/>
        <v>107.4948429979372</v>
      </c>
      <c r="H31" s="15">
        <f t="shared" si="25"/>
        <v>67.622612429129745</v>
      </c>
      <c r="I31" s="15">
        <v>0</v>
      </c>
      <c r="J31" s="15">
        <f t="shared" si="25"/>
        <v>91.696428571428569</v>
      </c>
      <c r="K31" s="15">
        <f t="shared" si="25"/>
        <v>82.256828037575659</v>
      </c>
      <c r="L31" s="15">
        <f t="shared" si="25"/>
        <v>74.353658536585357</v>
      </c>
      <c r="M31" s="15">
        <f t="shared" si="25"/>
        <v>87.185628742514965</v>
      </c>
      <c r="N31" s="15">
        <f t="shared" si="25"/>
        <v>84.904306220095691</v>
      </c>
      <c r="O31" s="15">
        <f t="shared" si="25"/>
        <v>92.386959225370873</v>
      </c>
      <c r="P31" s="15">
        <f t="shared" si="25"/>
        <v>128.35443037974684</v>
      </c>
      <c r="Q31" s="15">
        <f t="shared" si="25"/>
        <v>80.294117647058826</v>
      </c>
      <c r="R31" s="15">
        <f t="shared" si="25"/>
        <v>85.481569560047561</v>
      </c>
      <c r="S31" s="15">
        <f t="shared" si="25"/>
        <v>84.299287410926368</v>
      </c>
      <c r="T31" s="15">
        <f t="shared" si="25"/>
        <v>83.916167664670667</v>
      </c>
      <c r="U31" s="15">
        <f t="shared" si="25"/>
        <v>98.75</v>
      </c>
      <c r="V31" s="15">
        <f t="shared" si="25"/>
        <v>69.922010065695957</v>
      </c>
      <c r="W31" s="15">
        <v>0</v>
      </c>
      <c r="X31" s="15">
        <v>0</v>
      </c>
      <c r="Y31" s="15">
        <v>0</v>
      </c>
      <c r="Z31" s="15">
        <f t="shared" ref="Z31:AC31" si="26">+(Z30/Z3)*1000</f>
        <v>127.33834143467374</v>
      </c>
      <c r="AA31" s="15">
        <f t="shared" si="26"/>
        <v>81.172347881490907</v>
      </c>
      <c r="AB31" s="15">
        <f t="shared" si="26"/>
        <v>79.527220630372483</v>
      </c>
      <c r="AC31" s="15">
        <f t="shared" si="26"/>
        <v>77.218290166432027</v>
      </c>
      <c r="AD31" s="15">
        <v>0</v>
      </c>
      <c r="AE31" s="53"/>
      <c r="AF31" s="64"/>
      <c r="AG31" s="64"/>
      <c r="AH31" s="16"/>
      <c r="AI31" s="22"/>
      <c r="AJ31">
        <f t="shared" si="0"/>
        <v>0</v>
      </c>
    </row>
    <row r="32" spans="1:36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51"/>
      <c r="AF32" s="62"/>
      <c r="AG32" s="62"/>
      <c r="AH32" s="9"/>
      <c r="AI32" s="22"/>
      <c r="AJ32">
        <f t="shared" si="0"/>
        <v>0</v>
      </c>
    </row>
    <row r="33" spans="1:36" ht="15.6" x14ac:dyDescent="0.3">
      <c r="A33" s="10" t="s">
        <v>27</v>
      </c>
      <c r="B33" s="8">
        <v>185</v>
      </c>
      <c r="C33" s="8">
        <v>184</v>
      </c>
      <c r="D33" s="8">
        <v>178</v>
      </c>
      <c r="E33" s="8">
        <v>184</v>
      </c>
      <c r="F33" s="8">
        <v>189</v>
      </c>
      <c r="G33" s="8">
        <v>167</v>
      </c>
      <c r="H33" s="8">
        <v>0</v>
      </c>
      <c r="I33" s="8">
        <v>187</v>
      </c>
      <c r="J33" s="8">
        <v>190</v>
      </c>
      <c r="K33" s="8">
        <v>189</v>
      </c>
      <c r="L33" s="8">
        <v>183</v>
      </c>
      <c r="M33" s="8">
        <v>240</v>
      </c>
      <c r="N33" s="8">
        <v>207</v>
      </c>
      <c r="O33" s="8">
        <v>0</v>
      </c>
      <c r="P33" s="8">
        <v>169</v>
      </c>
      <c r="Q33" s="8">
        <v>172</v>
      </c>
      <c r="R33" s="8">
        <v>152</v>
      </c>
      <c r="S33" s="8">
        <v>166</v>
      </c>
      <c r="T33" s="8">
        <v>161</v>
      </c>
      <c r="U33" s="8">
        <v>155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/>
      <c r="AB33" s="8"/>
      <c r="AC33" s="8"/>
      <c r="AD33" s="8"/>
      <c r="AE33" s="51"/>
      <c r="AF33" s="62"/>
      <c r="AG33" s="62"/>
      <c r="AH33" s="9"/>
      <c r="AI33" s="22"/>
      <c r="AJ33">
        <f t="shared" si="0"/>
        <v>0</v>
      </c>
    </row>
    <row r="34" spans="1:36" ht="15.6" x14ac:dyDescent="0.3">
      <c r="A34" s="10" t="s">
        <v>28</v>
      </c>
      <c r="B34" s="8">
        <v>218</v>
      </c>
      <c r="C34" s="8">
        <v>210</v>
      </c>
      <c r="D34" s="8">
        <v>212</v>
      </c>
      <c r="E34" s="8">
        <v>226</v>
      </c>
      <c r="F34" s="8">
        <v>230</v>
      </c>
      <c r="G34" s="8">
        <v>211</v>
      </c>
      <c r="H34" s="8">
        <v>0</v>
      </c>
      <c r="I34" s="8">
        <v>210</v>
      </c>
      <c r="J34" s="8">
        <v>202</v>
      </c>
      <c r="K34" s="8">
        <v>204</v>
      </c>
      <c r="L34" s="8">
        <v>212</v>
      </c>
      <c r="M34" s="8">
        <v>190</v>
      </c>
      <c r="N34" s="8">
        <v>190</v>
      </c>
      <c r="O34" s="8">
        <v>0</v>
      </c>
      <c r="P34" s="8">
        <v>196</v>
      </c>
      <c r="Q34" s="8">
        <v>234</v>
      </c>
      <c r="R34" s="8">
        <v>219</v>
      </c>
      <c r="S34" s="8">
        <v>213</v>
      </c>
      <c r="T34" s="8">
        <v>215</v>
      </c>
      <c r="U34" s="8">
        <v>215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/>
      <c r="AB34" s="8"/>
      <c r="AC34" s="8"/>
      <c r="AD34" s="8"/>
      <c r="AE34" s="51"/>
      <c r="AF34" s="62"/>
      <c r="AG34" s="62"/>
      <c r="AH34" s="9"/>
      <c r="AI34" s="22"/>
      <c r="AJ34">
        <f t="shared" si="0"/>
        <v>0</v>
      </c>
    </row>
    <row r="35" spans="1:36" ht="15.6" x14ac:dyDescent="0.3">
      <c r="A35" s="10" t="s">
        <v>29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51"/>
      <c r="AF35" s="62"/>
      <c r="AG35" s="62"/>
      <c r="AH35" s="13"/>
      <c r="AI35" s="14"/>
      <c r="AJ35">
        <f t="shared" si="0"/>
        <v>0</v>
      </c>
    </row>
    <row r="36" spans="1:36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51"/>
      <c r="AF36" s="62"/>
      <c r="AG36" s="62"/>
      <c r="AH36" s="9"/>
      <c r="AI36" s="22"/>
      <c r="AJ36">
        <f t="shared" si="0"/>
        <v>0</v>
      </c>
    </row>
    <row r="37" spans="1:36" ht="15.6" x14ac:dyDescent="0.3">
      <c r="A37" s="7" t="s">
        <v>30</v>
      </c>
      <c r="B37" s="8">
        <v>15</v>
      </c>
      <c r="C37" s="8">
        <v>35</v>
      </c>
      <c r="D37" s="8">
        <v>40</v>
      </c>
      <c r="E37" s="8">
        <v>35</v>
      </c>
      <c r="F37" s="8">
        <v>33</v>
      </c>
      <c r="G37" s="8">
        <v>25</v>
      </c>
      <c r="H37" s="8">
        <v>0</v>
      </c>
      <c r="I37" s="8">
        <v>0</v>
      </c>
      <c r="J37" s="8">
        <v>25</v>
      </c>
      <c r="K37" s="8">
        <v>35</v>
      </c>
      <c r="L37" s="8">
        <v>20</v>
      </c>
      <c r="M37" s="8">
        <v>40</v>
      </c>
      <c r="N37" s="8">
        <v>30</v>
      </c>
      <c r="O37" s="8">
        <v>35</v>
      </c>
      <c r="P37" s="8">
        <v>15</v>
      </c>
      <c r="Q37" s="8">
        <v>40</v>
      </c>
      <c r="R37" s="8">
        <v>30</v>
      </c>
      <c r="S37" s="8">
        <v>30</v>
      </c>
      <c r="T37" s="8">
        <v>40</v>
      </c>
      <c r="U37" s="8">
        <v>30</v>
      </c>
      <c r="V37" s="8">
        <v>10</v>
      </c>
      <c r="W37" s="8">
        <v>0</v>
      </c>
      <c r="X37" s="8">
        <v>0</v>
      </c>
      <c r="Y37" s="8">
        <v>0</v>
      </c>
      <c r="Z37" s="8">
        <v>30</v>
      </c>
      <c r="AA37" s="8">
        <v>35</v>
      </c>
      <c r="AB37" s="8">
        <v>20</v>
      </c>
      <c r="AC37" s="8">
        <v>25</v>
      </c>
      <c r="AD37" s="8">
        <v>0</v>
      </c>
      <c r="AE37" s="51"/>
      <c r="AF37" s="62"/>
      <c r="AG37" s="62"/>
      <c r="AH37" s="13"/>
      <c r="AI37" s="14"/>
      <c r="AJ37">
        <f t="shared" si="0"/>
        <v>0</v>
      </c>
    </row>
    <row r="38" spans="1:36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51"/>
      <c r="AF38" s="62"/>
      <c r="AG38" s="62"/>
      <c r="AH38" s="9"/>
      <c r="AI38" s="22"/>
      <c r="AJ38">
        <f t="shared" si="0"/>
        <v>0</v>
      </c>
    </row>
    <row r="39" spans="1:36" ht="15.6" x14ac:dyDescent="0.3">
      <c r="A39" s="10" t="s">
        <v>31</v>
      </c>
      <c r="B39" s="8">
        <v>23417</v>
      </c>
      <c r="C39" s="8">
        <v>66198</v>
      </c>
      <c r="D39" s="8">
        <v>74618</v>
      </c>
      <c r="E39" s="8">
        <v>63899</v>
      </c>
      <c r="F39" s="8">
        <v>60699</v>
      </c>
      <c r="G39" s="8">
        <v>39585</v>
      </c>
      <c r="H39" s="8">
        <v>0</v>
      </c>
      <c r="I39" s="8">
        <v>52246</v>
      </c>
      <c r="J39" s="8">
        <v>55754</v>
      </c>
      <c r="K39" s="8">
        <v>44630</v>
      </c>
      <c r="L39" s="8">
        <v>54854</v>
      </c>
      <c r="M39" s="8">
        <v>57594</v>
      </c>
      <c r="N39" s="8">
        <v>60646</v>
      </c>
      <c r="O39" s="8">
        <v>55353</v>
      </c>
      <c r="P39" s="8">
        <v>19352</v>
      </c>
      <c r="Q39" s="8">
        <v>55229</v>
      </c>
      <c r="R39" s="8">
        <v>96877</v>
      </c>
      <c r="S39" s="8">
        <v>72382</v>
      </c>
      <c r="T39" s="8">
        <v>58966</v>
      </c>
      <c r="U39" s="8">
        <v>55580</v>
      </c>
      <c r="V39" s="8">
        <v>57741</v>
      </c>
      <c r="W39" s="8">
        <v>0</v>
      </c>
      <c r="X39" s="8">
        <v>47838</v>
      </c>
      <c r="Y39" s="8">
        <v>26979</v>
      </c>
      <c r="Z39" s="8">
        <v>54528</v>
      </c>
      <c r="AA39" s="8">
        <v>66272</v>
      </c>
      <c r="AB39" s="8">
        <v>62747</v>
      </c>
      <c r="AC39" s="8">
        <v>69475</v>
      </c>
      <c r="AD39" s="8">
        <v>42087</v>
      </c>
      <c r="AE39" s="51"/>
      <c r="AF39" s="62"/>
      <c r="AG39" s="62"/>
      <c r="AH39" s="9"/>
      <c r="AI39" s="9"/>
      <c r="AJ39">
        <f t="shared" si="0"/>
        <v>0</v>
      </c>
    </row>
    <row r="40" spans="1:36" ht="15.6" x14ac:dyDescent="0.3">
      <c r="A40" s="7" t="s">
        <v>32</v>
      </c>
      <c r="B40" s="8">
        <v>93</v>
      </c>
      <c r="C40" s="8">
        <v>97</v>
      </c>
      <c r="D40" s="8">
        <v>80</v>
      </c>
      <c r="E40" s="8">
        <v>83</v>
      </c>
      <c r="F40" s="8">
        <v>88</v>
      </c>
      <c r="G40" s="8">
        <v>53.5</v>
      </c>
      <c r="H40" s="8">
        <v>0</v>
      </c>
      <c r="I40" s="8">
        <v>62</v>
      </c>
      <c r="J40" s="8">
        <v>38</v>
      </c>
      <c r="K40" s="8">
        <v>47</v>
      </c>
      <c r="L40" s="8">
        <v>45</v>
      </c>
      <c r="M40" s="8">
        <v>59.5</v>
      </c>
      <c r="N40" s="8">
        <v>70.5</v>
      </c>
      <c r="O40" s="8">
        <v>86.5</v>
      </c>
      <c r="P40" s="8">
        <v>115</v>
      </c>
      <c r="Q40" s="8">
        <v>148.5</v>
      </c>
      <c r="R40" s="8">
        <v>110</v>
      </c>
      <c r="S40" s="8">
        <v>88</v>
      </c>
      <c r="T40" s="8">
        <v>98</v>
      </c>
      <c r="U40" s="8">
        <v>91</v>
      </c>
      <c r="V40" s="8">
        <v>106</v>
      </c>
      <c r="W40" s="8">
        <v>0</v>
      </c>
      <c r="X40" s="8">
        <v>22</v>
      </c>
      <c r="Y40" s="8">
        <v>50</v>
      </c>
      <c r="Z40" s="8">
        <v>67</v>
      </c>
      <c r="AA40" s="8">
        <v>93.5</v>
      </c>
      <c r="AB40" s="8">
        <v>123</v>
      </c>
      <c r="AC40" s="8">
        <v>101</v>
      </c>
      <c r="AD40" s="8">
        <v>20.5</v>
      </c>
      <c r="AE40" s="51"/>
      <c r="AF40" s="62"/>
      <c r="AG40" s="62"/>
      <c r="AH40" s="13"/>
      <c r="AI40" s="14"/>
      <c r="AJ40">
        <f t="shared" si="0"/>
        <v>0</v>
      </c>
    </row>
    <row r="41" spans="1:36" ht="15.6" x14ac:dyDescent="0.3">
      <c r="A41" s="7" t="s">
        <v>33</v>
      </c>
      <c r="B41" s="8">
        <v>93</v>
      </c>
      <c r="C41" s="8">
        <v>254</v>
      </c>
      <c r="D41" s="8">
        <v>286</v>
      </c>
      <c r="E41" s="8">
        <v>245</v>
      </c>
      <c r="F41" s="8">
        <v>233</v>
      </c>
      <c r="G41" s="8">
        <v>152</v>
      </c>
      <c r="H41" s="8">
        <v>0</v>
      </c>
      <c r="I41" s="8">
        <v>186</v>
      </c>
      <c r="J41" s="8">
        <v>198</v>
      </c>
      <c r="K41" s="8">
        <v>156</v>
      </c>
      <c r="L41" s="8">
        <v>196</v>
      </c>
      <c r="M41" s="8">
        <v>206</v>
      </c>
      <c r="N41" s="8">
        <v>120</v>
      </c>
      <c r="O41" s="8">
        <v>212</v>
      </c>
      <c r="P41" s="8">
        <v>50</v>
      </c>
      <c r="Q41" s="8">
        <v>276</v>
      </c>
      <c r="R41" s="8">
        <v>480</v>
      </c>
      <c r="S41" s="8">
        <v>361</v>
      </c>
      <c r="T41" s="8">
        <v>226</v>
      </c>
      <c r="U41" s="8">
        <v>213</v>
      </c>
      <c r="V41" s="8">
        <v>205</v>
      </c>
      <c r="W41" s="8">
        <v>0</v>
      </c>
      <c r="X41" s="8">
        <v>170</v>
      </c>
      <c r="Y41" s="8">
        <v>103</v>
      </c>
      <c r="Z41" s="8">
        <v>190</v>
      </c>
      <c r="AA41" s="8">
        <v>234</v>
      </c>
      <c r="AB41" s="8">
        <v>216</v>
      </c>
      <c r="AC41" s="8">
        <v>267</v>
      </c>
      <c r="AD41" s="8">
        <v>161</v>
      </c>
      <c r="AE41" s="51"/>
      <c r="AF41" s="62"/>
      <c r="AG41" s="62"/>
      <c r="AH41" s="13"/>
      <c r="AI41" s="14"/>
      <c r="AJ41">
        <f t="shared" si="0"/>
        <v>0</v>
      </c>
    </row>
    <row r="42" spans="1:36" ht="15.6" x14ac:dyDescent="0.3">
      <c r="A42" s="7" t="s">
        <v>34</v>
      </c>
      <c r="B42" s="15">
        <f t="shared" ref="B42:L42" si="27">+B41*100/B39</f>
        <v>0.3971473715676645</v>
      </c>
      <c r="C42" s="15">
        <f t="shared" si="27"/>
        <v>0.38369739267047343</v>
      </c>
      <c r="D42" s="15">
        <f t="shared" si="27"/>
        <v>0.38328553432147738</v>
      </c>
      <c r="E42" s="15">
        <f t="shared" si="27"/>
        <v>0.38341758086981015</v>
      </c>
      <c r="F42" s="15">
        <f t="shared" si="27"/>
        <v>0.38386134862188831</v>
      </c>
      <c r="G42" s="15">
        <f t="shared" si="27"/>
        <v>0.38398383225969435</v>
      </c>
      <c r="H42" s="15">
        <v>0</v>
      </c>
      <c r="I42" s="15">
        <f t="shared" si="27"/>
        <v>0.35600811545381467</v>
      </c>
      <c r="J42" s="15">
        <f t="shared" si="27"/>
        <v>0.35513147038777487</v>
      </c>
      <c r="K42" s="15">
        <f t="shared" si="27"/>
        <v>0.34954066771230113</v>
      </c>
      <c r="L42" s="15">
        <f t="shared" si="27"/>
        <v>0.35731213767455428</v>
      </c>
      <c r="M42" s="15">
        <f>+M41*100/M39</f>
        <v>0.35767614682084942</v>
      </c>
      <c r="N42" s="15">
        <f>+N41*100/N39</f>
        <v>0.19786960393100947</v>
      </c>
      <c r="O42" s="15">
        <f t="shared" ref="O42:AD42" si="28">+O41*100/O39</f>
        <v>0.38299640489223707</v>
      </c>
      <c r="P42" s="15">
        <f t="shared" si="28"/>
        <v>0.25837122778007443</v>
      </c>
      <c r="Q42" s="15">
        <f t="shared" si="28"/>
        <v>0.49973745677089937</v>
      </c>
      <c r="R42" s="15">
        <f t="shared" si="28"/>
        <v>0.49547364183449116</v>
      </c>
      <c r="S42" s="15">
        <f t="shared" si="28"/>
        <v>0.49874278135448041</v>
      </c>
      <c r="T42" s="15">
        <f t="shared" si="28"/>
        <v>0.38327171590408032</v>
      </c>
      <c r="U42" s="15">
        <f t="shared" si="28"/>
        <v>0.38323137819359482</v>
      </c>
      <c r="V42" s="15">
        <f t="shared" si="28"/>
        <v>0.35503368490327497</v>
      </c>
      <c r="W42" s="15">
        <v>0</v>
      </c>
      <c r="X42" s="15">
        <f t="shared" si="28"/>
        <v>0.35536602700781805</v>
      </c>
      <c r="Y42" s="15">
        <f t="shared" si="28"/>
        <v>0.38177842025278919</v>
      </c>
      <c r="Z42" s="15">
        <f t="shared" si="28"/>
        <v>0.34844483568075119</v>
      </c>
      <c r="AA42" s="15">
        <f t="shared" si="28"/>
        <v>0.35309029454369872</v>
      </c>
      <c r="AB42" s="15">
        <f t="shared" si="28"/>
        <v>0.34423956523817872</v>
      </c>
      <c r="AC42" s="15">
        <f t="shared" si="28"/>
        <v>0.38431090320259087</v>
      </c>
      <c r="AD42" s="15">
        <f t="shared" si="28"/>
        <v>0.38254092712714138</v>
      </c>
      <c r="AE42" s="53"/>
      <c r="AF42" s="64"/>
      <c r="AG42" s="64"/>
      <c r="AH42" s="16"/>
      <c r="AJ42">
        <f t="shared" si="0"/>
        <v>0</v>
      </c>
    </row>
    <row r="43" spans="1:36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51"/>
      <c r="AF43" s="62"/>
      <c r="AG43" s="62"/>
      <c r="AH43" s="9"/>
      <c r="AJ43">
        <f t="shared" si="0"/>
        <v>0</v>
      </c>
    </row>
    <row r="44" spans="1:36" ht="15.6" x14ac:dyDescent="0.3">
      <c r="A44" s="10" t="s">
        <v>35</v>
      </c>
      <c r="B44" s="8">
        <v>4995</v>
      </c>
      <c r="C44" s="8">
        <v>0</v>
      </c>
      <c r="D44" s="8">
        <v>4587</v>
      </c>
      <c r="E44" s="8">
        <v>14218</v>
      </c>
      <c r="F44" s="8">
        <v>9446</v>
      </c>
      <c r="G44" s="8">
        <v>9975</v>
      </c>
      <c r="H44" s="8">
        <v>9942</v>
      </c>
      <c r="I44" s="8">
        <v>0</v>
      </c>
      <c r="J44" s="8">
        <v>0</v>
      </c>
      <c r="K44" s="8">
        <v>10078</v>
      </c>
      <c r="L44" s="8">
        <v>0</v>
      </c>
      <c r="M44" s="8">
        <v>0</v>
      </c>
      <c r="N44" s="8">
        <v>8706</v>
      </c>
      <c r="O44" s="8">
        <v>0</v>
      </c>
      <c r="P44" s="8">
        <v>0</v>
      </c>
      <c r="Q44" s="8">
        <v>0</v>
      </c>
      <c r="R44" s="8">
        <v>0</v>
      </c>
      <c r="S44" s="8">
        <v>13823</v>
      </c>
      <c r="T44" s="8">
        <v>9272</v>
      </c>
      <c r="U44" s="8">
        <v>14784</v>
      </c>
      <c r="V44" s="8">
        <v>9101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8592</v>
      </c>
      <c r="AC44" s="8">
        <v>9647</v>
      </c>
      <c r="AD44" s="8">
        <v>14914</v>
      </c>
      <c r="AE44" s="51"/>
      <c r="AF44" s="62"/>
      <c r="AG44" s="62"/>
      <c r="AH44" s="9"/>
      <c r="AI44" s="9"/>
      <c r="AJ44">
        <f t="shared" si="0"/>
        <v>0</v>
      </c>
    </row>
    <row r="45" spans="1:36" ht="15.6" x14ac:dyDescent="0.3">
      <c r="A45" s="10" t="s">
        <v>36</v>
      </c>
      <c r="B45" s="8">
        <v>11636</v>
      </c>
      <c r="C45" s="8">
        <v>27332</v>
      </c>
      <c r="D45" s="8">
        <v>27752</v>
      </c>
      <c r="E45" s="8">
        <v>28266</v>
      </c>
      <c r="F45" s="8">
        <v>28295</v>
      </c>
      <c r="G45" s="8">
        <v>25826</v>
      </c>
      <c r="H45" s="8">
        <v>18023</v>
      </c>
      <c r="I45" s="8">
        <v>0</v>
      </c>
      <c r="J45" s="8">
        <v>18716</v>
      </c>
      <c r="K45" s="8">
        <v>28293</v>
      </c>
      <c r="L45" s="8">
        <v>28382</v>
      </c>
      <c r="M45" s="8">
        <v>27621</v>
      </c>
      <c r="N45" s="8">
        <v>27905</v>
      </c>
      <c r="O45" s="8">
        <v>16138</v>
      </c>
      <c r="P45" s="8">
        <v>27928</v>
      </c>
      <c r="Q45" s="8">
        <v>4770</v>
      </c>
      <c r="R45" s="8">
        <v>29402</v>
      </c>
      <c r="S45" s="8">
        <v>19669</v>
      </c>
      <c r="T45" s="8">
        <v>25353</v>
      </c>
      <c r="U45" s="8">
        <v>27261</v>
      </c>
      <c r="V45" s="8">
        <v>27172</v>
      </c>
      <c r="W45" s="8">
        <v>27785</v>
      </c>
      <c r="X45" s="8">
        <v>4769</v>
      </c>
      <c r="Y45" s="8">
        <v>0</v>
      </c>
      <c r="Z45" s="8">
        <v>13957</v>
      </c>
      <c r="AA45" s="8">
        <v>27037</v>
      </c>
      <c r="AB45" s="8">
        <v>27128</v>
      </c>
      <c r="AC45" s="8">
        <v>27961</v>
      </c>
      <c r="AD45" s="8">
        <v>27564</v>
      </c>
      <c r="AE45" s="51"/>
      <c r="AF45" s="62"/>
      <c r="AG45" s="62"/>
      <c r="AH45" s="9"/>
      <c r="AJ45">
        <f t="shared" si="0"/>
        <v>0</v>
      </c>
    </row>
    <row r="46" spans="1:36" ht="15.6" x14ac:dyDescent="0.3">
      <c r="A46" s="10" t="s">
        <v>37</v>
      </c>
      <c r="B46" s="8">
        <v>12993</v>
      </c>
      <c r="C46" s="8">
        <v>29366</v>
      </c>
      <c r="D46" s="8">
        <v>28425</v>
      </c>
      <c r="E46" s="8">
        <v>28919</v>
      </c>
      <c r="F46" s="8">
        <v>29839</v>
      </c>
      <c r="G46" s="8">
        <v>28069</v>
      </c>
      <c r="H46" s="8">
        <v>16416</v>
      </c>
      <c r="I46" s="8">
        <v>12846</v>
      </c>
      <c r="J46" s="8">
        <v>30639</v>
      </c>
      <c r="K46" s="8">
        <v>27679</v>
      </c>
      <c r="L46" s="8">
        <v>29632</v>
      </c>
      <c r="M46" s="8">
        <v>27738</v>
      </c>
      <c r="N46" s="8">
        <v>29469</v>
      </c>
      <c r="O46" s="8">
        <v>28397</v>
      </c>
      <c r="P46" s="8">
        <v>19636</v>
      </c>
      <c r="Q46" s="8">
        <v>26665</v>
      </c>
      <c r="R46" s="8">
        <v>30509</v>
      </c>
      <c r="S46" s="8">
        <v>25571</v>
      </c>
      <c r="T46" s="8">
        <v>29812</v>
      </c>
      <c r="U46" s="8">
        <v>28218</v>
      </c>
      <c r="V46" s="8">
        <v>27997</v>
      </c>
      <c r="W46" s="8">
        <v>28435</v>
      </c>
      <c r="X46" s="8">
        <v>26107</v>
      </c>
      <c r="Y46" s="8">
        <v>28550</v>
      </c>
      <c r="Z46" s="8">
        <v>28547</v>
      </c>
      <c r="AA46" s="8">
        <v>29199</v>
      </c>
      <c r="AB46" s="8">
        <v>28518</v>
      </c>
      <c r="AC46" s="8">
        <v>28999</v>
      </c>
      <c r="AD46" s="8">
        <v>29552</v>
      </c>
      <c r="AE46" s="51"/>
      <c r="AF46" s="62"/>
      <c r="AG46" s="62"/>
      <c r="AH46" s="9"/>
      <c r="AI46" s="30"/>
      <c r="AJ46">
        <f t="shared" si="0"/>
        <v>0</v>
      </c>
    </row>
    <row r="47" spans="1:36" s="30" customFormat="1" ht="15.6" x14ac:dyDescent="0.3">
      <c r="A47" s="23" t="s">
        <v>38</v>
      </c>
      <c r="B47" s="31">
        <f t="shared" ref="B47:I47" si="29">SUM(B44:B46)</f>
        <v>29624</v>
      </c>
      <c r="C47" s="31">
        <f t="shared" si="29"/>
        <v>56698</v>
      </c>
      <c r="D47" s="31">
        <f t="shared" si="29"/>
        <v>60764</v>
      </c>
      <c r="E47" s="31">
        <f t="shared" si="29"/>
        <v>71403</v>
      </c>
      <c r="F47" s="31">
        <f t="shared" si="29"/>
        <v>67580</v>
      </c>
      <c r="G47" s="31">
        <f t="shared" si="29"/>
        <v>63870</v>
      </c>
      <c r="H47" s="31">
        <f t="shared" si="29"/>
        <v>44381</v>
      </c>
      <c r="I47" s="31">
        <f t="shared" si="29"/>
        <v>12846</v>
      </c>
      <c r="J47" s="31">
        <f t="shared" ref="J47:AD47" si="30">SUM(J44:J46)</f>
        <v>49355</v>
      </c>
      <c r="K47" s="31">
        <f t="shared" si="30"/>
        <v>66050</v>
      </c>
      <c r="L47" s="31">
        <f t="shared" si="30"/>
        <v>58014</v>
      </c>
      <c r="M47" s="31">
        <f t="shared" si="30"/>
        <v>55359</v>
      </c>
      <c r="N47" s="31">
        <f t="shared" si="30"/>
        <v>66080</v>
      </c>
      <c r="O47" s="31">
        <f t="shared" si="30"/>
        <v>44535</v>
      </c>
      <c r="P47" s="31">
        <f t="shared" si="30"/>
        <v>47564</v>
      </c>
      <c r="Q47" s="31">
        <f t="shared" si="30"/>
        <v>31435</v>
      </c>
      <c r="R47" s="31">
        <f t="shared" si="30"/>
        <v>59911</v>
      </c>
      <c r="S47" s="31">
        <f t="shared" si="30"/>
        <v>59063</v>
      </c>
      <c r="T47" s="31">
        <f t="shared" si="30"/>
        <v>64437</v>
      </c>
      <c r="U47" s="31">
        <f t="shared" si="30"/>
        <v>70263</v>
      </c>
      <c r="V47" s="31">
        <f t="shared" si="30"/>
        <v>64270</v>
      </c>
      <c r="W47" s="31">
        <f t="shared" si="30"/>
        <v>56220</v>
      </c>
      <c r="X47" s="31">
        <f t="shared" si="30"/>
        <v>30876</v>
      </c>
      <c r="Y47" s="31">
        <f t="shared" si="30"/>
        <v>28550</v>
      </c>
      <c r="Z47" s="31">
        <f t="shared" si="30"/>
        <v>42504</v>
      </c>
      <c r="AA47" s="31">
        <f t="shared" si="30"/>
        <v>56236</v>
      </c>
      <c r="AB47" s="31">
        <f t="shared" si="30"/>
        <v>64238</v>
      </c>
      <c r="AC47" s="31">
        <f t="shared" si="30"/>
        <v>66607</v>
      </c>
      <c r="AD47" s="31">
        <f t="shared" si="30"/>
        <v>72030</v>
      </c>
      <c r="AE47" s="58"/>
      <c r="AF47" s="69"/>
      <c r="AG47" s="69"/>
      <c r="AH47" s="32"/>
      <c r="AJ47">
        <f t="shared" si="0"/>
        <v>0</v>
      </c>
    </row>
    <row r="48" spans="1:36" ht="15.6" x14ac:dyDescent="0.3">
      <c r="A48" s="23" t="s">
        <v>39</v>
      </c>
      <c r="B48" s="8">
        <v>53.5</v>
      </c>
      <c r="C48" s="8">
        <v>68.5</v>
      </c>
      <c r="D48" s="8">
        <v>109</v>
      </c>
      <c r="E48" s="8">
        <v>97</v>
      </c>
      <c r="F48" s="8">
        <v>90</v>
      </c>
      <c r="G48" s="8">
        <v>59</v>
      </c>
      <c r="H48" s="8">
        <v>74</v>
      </c>
      <c r="I48" s="8">
        <v>54</v>
      </c>
      <c r="J48" s="8">
        <v>77.5</v>
      </c>
      <c r="K48" s="8">
        <v>45</v>
      </c>
      <c r="L48" s="8">
        <v>47.5</v>
      </c>
      <c r="M48" s="8">
        <v>56.5</v>
      </c>
      <c r="N48" s="8">
        <v>57.5</v>
      </c>
      <c r="O48" s="8">
        <v>55</v>
      </c>
      <c r="P48" s="8">
        <v>12.5</v>
      </c>
      <c r="Q48" s="8">
        <v>54</v>
      </c>
      <c r="R48" s="8">
        <v>121</v>
      </c>
      <c r="S48" s="8">
        <v>148</v>
      </c>
      <c r="T48" s="8">
        <v>139</v>
      </c>
      <c r="U48" s="8">
        <v>130.5</v>
      </c>
      <c r="V48" s="8">
        <v>108</v>
      </c>
      <c r="W48" s="8">
        <v>12.5</v>
      </c>
      <c r="X48" s="8">
        <v>43</v>
      </c>
      <c r="Y48" s="8">
        <v>35</v>
      </c>
      <c r="Z48" s="8">
        <v>55.5</v>
      </c>
      <c r="AA48" s="8">
        <v>65.5</v>
      </c>
      <c r="AB48" s="8">
        <v>58.5</v>
      </c>
      <c r="AC48" s="8">
        <v>56</v>
      </c>
      <c r="AD48" s="8">
        <v>19</v>
      </c>
      <c r="AE48" s="51"/>
      <c r="AF48" s="62"/>
      <c r="AG48" s="62"/>
      <c r="AH48" s="9"/>
      <c r="AJ48">
        <f t="shared" si="0"/>
        <v>0</v>
      </c>
    </row>
    <row r="49" spans="1:36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51"/>
      <c r="AF49" s="62"/>
      <c r="AG49" s="62"/>
      <c r="AH49" s="9"/>
      <c r="AJ49">
        <f t="shared" si="0"/>
        <v>0</v>
      </c>
    </row>
    <row r="50" spans="1:36" x14ac:dyDescent="0.3">
      <c r="A50" s="17" t="s">
        <v>40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51"/>
      <c r="AF50" s="62"/>
      <c r="AG50" s="62"/>
      <c r="AH50" s="9"/>
      <c r="AJ50">
        <f t="shared" si="0"/>
        <v>0</v>
      </c>
    </row>
    <row r="51" spans="1:36" x14ac:dyDescent="0.3">
      <c r="A51" s="17" t="s">
        <v>41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2</v>
      </c>
      <c r="X51" s="8"/>
      <c r="Y51" s="8"/>
      <c r="Z51" s="8"/>
      <c r="AA51" s="8"/>
      <c r="AB51" s="8"/>
      <c r="AC51" s="8"/>
      <c r="AD51" s="8"/>
      <c r="AE51" s="51"/>
      <c r="AF51" s="62"/>
      <c r="AG51" s="62"/>
      <c r="AH51" s="9"/>
      <c r="AJ51">
        <f t="shared" si="0"/>
        <v>0</v>
      </c>
    </row>
    <row r="52" spans="1:36" x14ac:dyDescent="0.3">
      <c r="A52" s="17" t="s">
        <v>42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2</v>
      </c>
      <c r="X52" s="8"/>
      <c r="Y52" s="8"/>
      <c r="Z52" s="8"/>
      <c r="AA52" s="8"/>
      <c r="AB52" s="8"/>
      <c r="AC52" s="8"/>
      <c r="AD52" s="8"/>
      <c r="AE52" s="51"/>
      <c r="AF52" s="62"/>
      <c r="AG52" s="62"/>
      <c r="AH52" s="9"/>
      <c r="AJ52">
        <f t="shared" si="0"/>
        <v>0</v>
      </c>
    </row>
    <row r="53" spans="1:36" x14ac:dyDescent="0.3">
      <c r="A53" s="17" t="s">
        <v>43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51"/>
      <c r="AF53" s="62"/>
      <c r="AG53" s="62"/>
      <c r="AH53" s="9"/>
    </row>
    <row r="54" spans="1:36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51"/>
      <c r="AF54" s="62"/>
      <c r="AG54" s="62"/>
      <c r="AH54" s="9"/>
      <c r="AJ54">
        <f>+AI54-AI52</f>
        <v>0</v>
      </c>
    </row>
    <row r="55" spans="1:36" ht="18" x14ac:dyDescent="0.3">
      <c r="A55" s="33" t="s">
        <v>44</v>
      </c>
      <c r="B55" s="8">
        <v>30840</v>
      </c>
      <c r="C55" s="8">
        <v>38310</v>
      </c>
      <c r="D55" s="8">
        <v>55755</v>
      </c>
      <c r="E55" s="8">
        <v>48277</v>
      </c>
      <c r="F55" s="8">
        <v>59989</v>
      </c>
      <c r="G55" s="8">
        <v>64540</v>
      </c>
      <c r="H55" s="8">
        <v>65225</v>
      </c>
      <c r="I55" s="8">
        <v>25282</v>
      </c>
      <c r="J55" s="8">
        <v>50868</v>
      </c>
      <c r="K55" s="8">
        <v>49701</v>
      </c>
      <c r="L55" s="8">
        <v>62519</v>
      </c>
      <c r="M55" s="8">
        <v>52254</v>
      </c>
      <c r="N55" s="8">
        <v>50593</v>
      </c>
      <c r="O55" s="8">
        <v>61171</v>
      </c>
      <c r="P55" s="8">
        <v>49945</v>
      </c>
      <c r="Q55" s="8">
        <v>57192</v>
      </c>
      <c r="R55" s="8">
        <v>27826</v>
      </c>
      <c r="S55" s="8">
        <v>56537</v>
      </c>
      <c r="T55" s="8">
        <v>55767</v>
      </c>
      <c r="U55" s="8">
        <v>59407</v>
      </c>
      <c r="V55" s="8">
        <v>59448</v>
      </c>
      <c r="W55" s="8">
        <v>46954</v>
      </c>
      <c r="X55" s="8">
        <v>59875</v>
      </c>
      <c r="Y55" s="8">
        <v>39399</v>
      </c>
      <c r="Z55" s="8">
        <v>37429</v>
      </c>
      <c r="AA55" s="8">
        <v>42036</v>
      </c>
      <c r="AB55" s="8">
        <v>59278</v>
      </c>
      <c r="AC55" s="8">
        <v>58840</v>
      </c>
      <c r="AD55" s="8">
        <v>49194</v>
      </c>
      <c r="AE55" s="51"/>
      <c r="AF55" s="62"/>
      <c r="AG55" s="62"/>
      <c r="AH55" s="9"/>
      <c r="AJ55">
        <f t="shared" si="0"/>
        <v>0</v>
      </c>
    </row>
    <row r="56" spans="1:36" ht="18" x14ac:dyDescent="0.3">
      <c r="A56" s="34" t="s">
        <v>45</v>
      </c>
      <c r="B56" s="8">
        <v>27</v>
      </c>
      <c r="C56" s="8">
        <v>33</v>
      </c>
      <c r="D56" s="8">
        <v>45</v>
      </c>
      <c r="E56" s="8">
        <v>35</v>
      </c>
      <c r="F56" s="8">
        <v>83</v>
      </c>
      <c r="G56" s="8">
        <v>73</v>
      </c>
      <c r="H56" s="8">
        <v>94</v>
      </c>
      <c r="I56" s="8">
        <v>18</v>
      </c>
      <c r="J56" s="8">
        <v>74</v>
      </c>
      <c r="K56" s="8">
        <v>47</v>
      </c>
      <c r="L56" s="8">
        <v>111</v>
      </c>
      <c r="M56" s="8">
        <v>46</v>
      </c>
      <c r="N56" s="8">
        <v>40</v>
      </c>
      <c r="O56" s="8">
        <v>48</v>
      </c>
      <c r="P56" s="8">
        <v>49</v>
      </c>
      <c r="Q56" s="8">
        <v>65</v>
      </c>
      <c r="R56" s="8">
        <v>73</v>
      </c>
      <c r="S56" s="8">
        <v>48</v>
      </c>
      <c r="T56" s="8">
        <v>51</v>
      </c>
      <c r="U56" s="8">
        <v>57</v>
      </c>
      <c r="V56" s="8">
        <v>68</v>
      </c>
      <c r="W56" s="8">
        <v>31</v>
      </c>
      <c r="X56" s="8">
        <v>57</v>
      </c>
      <c r="Y56" s="8">
        <v>32</v>
      </c>
      <c r="Z56" s="8">
        <v>30</v>
      </c>
      <c r="AA56" s="8">
        <v>41</v>
      </c>
      <c r="AB56" s="8">
        <v>43</v>
      </c>
      <c r="AC56" s="8">
        <v>65</v>
      </c>
      <c r="AD56" s="8">
        <v>36</v>
      </c>
      <c r="AE56" s="51"/>
      <c r="AF56" s="62"/>
      <c r="AG56" s="62"/>
      <c r="AH56" s="9"/>
      <c r="AJ56">
        <f t="shared" si="0"/>
        <v>0</v>
      </c>
    </row>
    <row r="57" spans="1:36" ht="15.6" x14ac:dyDescent="0.3">
      <c r="A57" s="10" t="s">
        <v>46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51"/>
      <c r="AF57" s="62"/>
      <c r="AG57" s="62"/>
      <c r="AH57" s="9"/>
      <c r="AJ57">
        <f t="shared" si="0"/>
        <v>0</v>
      </c>
    </row>
    <row r="58" spans="1:36" x14ac:dyDescent="0.3">
      <c r="A58" s="35" t="s">
        <v>47</v>
      </c>
      <c r="B58" s="8">
        <v>34.5</v>
      </c>
      <c r="C58" s="8">
        <v>26.5</v>
      </c>
      <c r="D58" s="8">
        <v>27</v>
      </c>
      <c r="E58" s="8">
        <v>60.5</v>
      </c>
      <c r="F58" s="8">
        <v>43</v>
      </c>
      <c r="G58" s="8">
        <v>41</v>
      </c>
      <c r="H58" s="8">
        <v>0</v>
      </c>
      <c r="I58" s="8">
        <v>69.5</v>
      </c>
      <c r="J58" s="8">
        <v>4.5</v>
      </c>
      <c r="K58" s="8">
        <v>6</v>
      </c>
      <c r="L58" s="8">
        <v>8</v>
      </c>
      <c r="M58" s="8">
        <v>2.5</v>
      </c>
      <c r="N58" s="8">
        <v>11.5</v>
      </c>
      <c r="O58" s="8">
        <v>0</v>
      </c>
      <c r="P58" s="8">
        <v>19</v>
      </c>
      <c r="Q58" s="8">
        <v>10.5</v>
      </c>
      <c r="R58" s="8">
        <v>6</v>
      </c>
      <c r="S58" s="8">
        <v>7</v>
      </c>
      <c r="T58" s="8">
        <v>2</v>
      </c>
      <c r="U58" s="8">
        <v>5.5</v>
      </c>
      <c r="V58" s="8">
        <v>0</v>
      </c>
      <c r="W58" s="8">
        <v>47.5</v>
      </c>
      <c r="X58" s="8">
        <v>38</v>
      </c>
      <c r="Y58" s="8">
        <v>27.5</v>
      </c>
      <c r="Z58" s="8">
        <v>8.5</v>
      </c>
      <c r="AA58" s="8">
        <v>7.5</v>
      </c>
      <c r="AB58" s="8">
        <v>25</v>
      </c>
      <c r="AC58" s="8">
        <v>0</v>
      </c>
      <c r="AD58" s="8">
        <v>33.5</v>
      </c>
      <c r="AE58" s="51"/>
      <c r="AF58" s="62"/>
      <c r="AG58" s="62"/>
      <c r="AH58" s="9"/>
      <c r="AJ58">
        <f t="shared" si="0"/>
        <v>0</v>
      </c>
    </row>
    <row r="59" spans="1:36" x14ac:dyDescent="0.3">
      <c r="A59" s="36" t="s">
        <v>48</v>
      </c>
      <c r="B59" s="8">
        <v>0</v>
      </c>
      <c r="C59" s="8">
        <v>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51"/>
      <c r="AF59" s="62"/>
      <c r="AG59" s="62"/>
      <c r="AH59" s="9"/>
      <c r="AJ59">
        <f t="shared" si="0"/>
        <v>0</v>
      </c>
    </row>
    <row r="60" spans="1:36" x14ac:dyDescent="0.3">
      <c r="A60" s="37" t="s">
        <v>49</v>
      </c>
      <c r="B60" s="8">
        <v>0</v>
      </c>
      <c r="C60" s="8">
        <v>37.5</v>
      </c>
      <c r="D60" s="8">
        <v>54</v>
      </c>
      <c r="E60" s="8">
        <v>39</v>
      </c>
      <c r="F60" s="8">
        <v>75</v>
      </c>
      <c r="G60" s="8">
        <v>59</v>
      </c>
      <c r="H60" s="8">
        <v>0</v>
      </c>
      <c r="I60" s="8">
        <v>0</v>
      </c>
      <c r="J60" s="8">
        <v>27</v>
      </c>
      <c r="K60" s="8">
        <v>53.5</v>
      </c>
      <c r="L60" s="8">
        <v>38.5</v>
      </c>
      <c r="M60" s="8">
        <v>49</v>
      </c>
      <c r="N60" s="8">
        <v>52</v>
      </c>
      <c r="O60" s="8">
        <v>0</v>
      </c>
      <c r="P60" s="8">
        <v>47</v>
      </c>
      <c r="Q60" s="8">
        <v>16</v>
      </c>
      <c r="R60" s="8">
        <v>43.5</v>
      </c>
      <c r="S60" s="8">
        <v>39</v>
      </c>
      <c r="T60" s="8">
        <v>51</v>
      </c>
      <c r="U60" s="8">
        <v>62.5</v>
      </c>
      <c r="V60" s="8">
        <v>0</v>
      </c>
      <c r="W60" s="8">
        <v>52</v>
      </c>
      <c r="X60" s="8">
        <v>22</v>
      </c>
      <c r="Y60" s="8">
        <v>22</v>
      </c>
      <c r="Z60" s="8">
        <v>17</v>
      </c>
      <c r="AA60" s="8">
        <v>50</v>
      </c>
      <c r="AB60" s="8">
        <v>46</v>
      </c>
      <c r="AC60" s="8">
        <v>0</v>
      </c>
      <c r="AD60" s="8">
        <v>68</v>
      </c>
      <c r="AE60" s="51"/>
      <c r="AF60" s="62"/>
      <c r="AG60" s="62"/>
      <c r="AH60" s="9"/>
      <c r="AJ60">
        <f t="shared" si="0"/>
        <v>0</v>
      </c>
    </row>
    <row r="61" spans="1:36" ht="15.6" x14ac:dyDescent="0.3">
      <c r="A61" s="1" t="s">
        <v>50</v>
      </c>
      <c r="B61" s="38">
        <f t="shared" ref="B61:V61" si="31">SUM(B58:B60)</f>
        <v>34.5</v>
      </c>
      <c r="C61" s="38">
        <f t="shared" si="31"/>
        <v>72</v>
      </c>
      <c r="D61" s="38">
        <f t="shared" si="31"/>
        <v>81</v>
      </c>
      <c r="E61" s="38">
        <f t="shared" si="31"/>
        <v>99.5</v>
      </c>
      <c r="F61" s="38">
        <f t="shared" si="31"/>
        <v>118</v>
      </c>
      <c r="G61" s="38">
        <f t="shared" si="31"/>
        <v>100</v>
      </c>
      <c r="H61" s="38">
        <f t="shared" si="31"/>
        <v>0</v>
      </c>
      <c r="I61" s="38">
        <f t="shared" si="31"/>
        <v>69.5</v>
      </c>
      <c r="J61" s="38">
        <f t="shared" si="31"/>
        <v>31.5</v>
      </c>
      <c r="K61" s="38">
        <f t="shared" si="31"/>
        <v>59.5</v>
      </c>
      <c r="L61" s="38">
        <f t="shared" si="31"/>
        <v>46.5</v>
      </c>
      <c r="M61" s="38">
        <f t="shared" si="31"/>
        <v>51.5</v>
      </c>
      <c r="N61" s="38">
        <f t="shared" si="31"/>
        <v>63.5</v>
      </c>
      <c r="O61" s="38">
        <f t="shared" si="31"/>
        <v>0</v>
      </c>
      <c r="P61" s="38">
        <f t="shared" si="31"/>
        <v>66</v>
      </c>
      <c r="Q61" s="38">
        <f t="shared" si="31"/>
        <v>26.5</v>
      </c>
      <c r="R61" s="38">
        <f t="shared" si="31"/>
        <v>49.5</v>
      </c>
      <c r="S61" s="38">
        <f t="shared" si="31"/>
        <v>46</v>
      </c>
      <c r="T61" s="38">
        <f t="shared" si="31"/>
        <v>53</v>
      </c>
      <c r="U61" s="38">
        <f t="shared" si="31"/>
        <v>68</v>
      </c>
      <c r="V61" s="38">
        <f t="shared" si="31"/>
        <v>0</v>
      </c>
      <c r="W61" s="38">
        <f t="shared" ref="W61:AB61" si="32">SUM(W58:W60)</f>
        <v>99.5</v>
      </c>
      <c r="X61" s="38">
        <f t="shared" si="32"/>
        <v>60</v>
      </c>
      <c r="Y61" s="38">
        <f t="shared" si="32"/>
        <v>49.5</v>
      </c>
      <c r="Z61" s="38">
        <f t="shared" si="32"/>
        <v>25.5</v>
      </c>
      <c r="AA61" s="38">
        <f t="shared" si="32"/>
        <v>57.5</v>
      </c>
      <c r="AB61" s="38">
        <f t="shared" si="32"/>
        <v>71</v>
      </c>
      <c r="AC61" s="38">
        <f t="shared" ref="AC61" si="33">SUM(AC58:AC60)</f>
        <v>0</v>
      </c>
      <c r="AD61" s="38">
        <f t="shared" ref="AD61" si="34">SUM(AD58:AD60)</f>
        <v>101.5</v>
      </c>
      <c r="AE61" s="59"/>
      <c r="AF61" s="70"/>
      <c r="AG61" s="70"/>
      <c r="AH61" s="39"/>
      <c r="AJ61">
        <f t="shared" si="0"/>
        <v>0</v>
      </c>
    </row>
    <row r="62" spans="1:36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51"/>
      <c r="AF62" s="62"/>
      <c r="AG62" s="62"/>
      <c r="AH62" s="9"/>
      <c r="AJ62">
        <f t="shared" si="0"/>
        <v>0</v>
      </c>
    </row>
    <row r="63" spans="1:36" ht="17.399999999999999" x14ac:dyDescent="0.3">
      <c r="A63" s="40" t="s">
        <v>51</v>
      </c>
      <c r="B63" s="8">
        <v>22000</v>
      </c>
      <c r="C63" s="8">
        <v>28700</v>
      </c>
      <c r="D63" s="8">
        <v>35000</v>
      </c>
      <c r="E63" s="8">
        <v>26500</v>
      </c>
      <c r="F63" s="8">
        <v>16000</v>
      </c>
      <c r="G63" s="8">
        <v>18600</v>
      </c>
      <c r="H63" s="8">
        <v>0</v>
      </c>
      <c r="I63" s="8">
        <v>0</v>
      </c>
      <c r="J63" s="8">
        <v>3800</v>
      </c>
      <c r="K63" s="8">
        <v>8600</v>
      </c>
      <c r="L63" s="8">
        <v>9200</v>
      </c>
      <c r="M63" s="8">
        <v>24000</v>
      </c>
      <c r="N63" s="8">
        <v>15000</v>
      </c>
      <c r="O63" s="8">
        <v>15000</v>
      </c>
      <c r="P63" s="8">
        <v>18000</v>
      </c>
      <c r="Q63" s="8">
        <v>15600</v>
      </c>
      <c r="R63" s="8">
        <v>1200</v>
      </c>
      <c r="S63" s="8">
        <v>10400</v>
      </c>
      <c r="T63" s="8">
        <v>12000</v>
      </c>
      <c r="U63" s="8">
        <v>10500</v>
      </c>
      <c r="V63" s="8"/>
      <c r="W63" s="8">
        <v>24800</v>
      </c>
      <c r="X63" s="8">
        <v>25000</v>
      </c>
      <c r="Y63" s="8">
        <v>28800</v>
      </c>
      <c r="Z63" s="8">
        <v>41500</v>
      </c>
      <c r="AA63" s="8">
        <v>18900</v>
      </c>
      <c r="AB63" s="8">
        <v>17600</v>
      </c>
      <c r="AC63" s="8"/>
      <c r="AD63" s="8">
        <v>30200</v>
      </c>
      <c r="AE63" s="51"/>
      <c r="AF63" s="62"/>
      <c r="AG63" s="62"/>
      <c r="AH63" s="9"/>
      <c r="AJ63">
        <f t="shared" si="0"/>
        <v>0</v>
      </c>
    </row>
    <row r="64" spans="1:36" ht="18" x14ac:dyDescent="0.3">
      <c r="A64" s="33" t="s">
        <v>52</v>
      </c>
      <c r="B64" s="8">
        <v>0</v>
      </c>
      <c r="C64" s="8">
        <v>21850</v>
      </c>
      <c r="D64" s="8">
        <v>18600</v>
      </c>
      <c r="E64" s="8">
        <v>20000</v>
      </c>
      <c r="F64" s="8">
        <v>21200</v>
      </c>
      <c r="G64" s="8">
        <v>16200</v>
      </c>
      <c r="H64" s="8">
        <v>15400</v>
      </c>
      <c r="I64" s="8">
        <v>0</v>
      </c>
      <c r="J64" s="8">
        <v>14050</v>
      </c>
      <c r="K64" s="8">
        <v>8125</v>
      </c>
      <c r="L64" s="8">
        <v>16000</v>
      </c>
      <c r="M64" s="8">
        <v>12800</v>
      </c>
      <c r="N64" s="8">
        <v>15100</v>
      </c>
      <c r="O64" s="8">
        <v>18950</v>
      </c>
      <c r="P64" s="8">
        <v>14600</v>
      </c>
      <c r="Q64" s="8">
        <v>22825</v>
      </c>
      <c r="R64" s="8">
        <v>19700</v>
      </c>
      <c r="S64" s="8">
        <v>14400</v>
      </c>
      <c r="T64" s="8">
        <v>16000</v>
      </c>
      <c r="U64" s="8">
        <v>24800</v>
      </c>
      <c r="V64" s="8">
        <v>21200</v>
      </c>
      <c r="W64" s="8">
        <v>0</v>
      </c>
      <c r="X64" s="8">
        <v>22100</v>
      </c>
      <c r="Y64" s="8">
        <v>14400</v>
      </c>
      <c r="Z64" s="8">
        <v>21200</v>
      </c>
      <c r="AA64" s="8">
        <v>25600</v>
      </c>
      <c r="AB64" s="8">
        <v>20400</v>
      </c>
      <c r="AC64" s="8">
        <v>15275</v>
      </c>
      <c r="AD64" s="8">
        <v>0</v>
      </c>
      <c r="AE64" s="51"/>
      <c r="AF64" s="62"/>
      <c r="AG64" s="62"/>
      <c r="AH64" s="9"/>
      <c r="AJ64">
        <f t="shared" si="0"/>
        <v>0</v>
      </c>
    </row>
    <row r="65" spans="1:36" ht="18" x14ac:dyDescent="0.3">
      <c r="A65" s="34" t="s">
        <v>53</v>
      </c>
      <c r="B65" s="8">
        <v>0</v>
      </c>
      <c r="C65" s="8">
        <v>126</v>
      </c>
      <c r="D65" s="8">
        <v>142</v>
      </c>
      <c r="E65" s="8">
        <v>112</v>
      </c>
      <c r="F65" s="8">
        <v>104</v>
      </c>
      <c r="G65" s="8">
        <v>80</v>
      </c>
      <c r="H65" s="8">
        <v>14</v>
      </c>
      <c r="I65" s="8">
        <v>0</v>
      </c>
      <c r="J65" s="8">
        <v>28</v>
      </c>
      <c r="K65" s="8">
        <v>139</v>
      </c>
      <c r="L65" s="8">
        <v>67</v>
      </c>
      <c r="M65" s="8">
        <v>112</v>
      </c>
      <c r="N65" s="8">
        <v>88</v>
      </c>
      <c r="O65" s="8">
        <v>97</v>
      </c>
      <c r="P65" s="8">
        <v>60</v>
      </c>
      <c r="Q65" s="8">
        <v>47</v>
      </c>
      <c r="R65" s="8">
        <v>97</v>
      </c>
      <c r="S65" s="8">
        <v>84</v>
      </c>
      <c r="T65" s="8">
        <v>130</v>
      </c>
      <c r="U65" s="8">
        <v>110</v>
      </c>
      <c r="V65" s="8">
        <v>100</v>
      </c>
      <c r="W65" s="8">
        <v>0</v>
      </c>
      <c r="X65" s="8">
        <v>47</v>
      </c>
      <c r="Y65" s="8">
        <v>75</v>
      </c>
      <c r="Z65" s="8">
        <v>93</v>
      </c>
      <c r="AA65" s="8">
        <v>121</v>
      </c>
      <c r="AB65" s="8">
        <v>146</v>
      </c>
      <c r="AC65" s="8">
        <v>65</v>
      </c>
      <c r="AD65" s="8">
        <v>0</v>
      </c>
      <c r="AE65" s="51"/>
      <c r="AF65" s="62"/>
      <c r="AG65" s="62"/>
      <c r="AH65" s="9"/>
      <c r="AJ65">
        <f t="shared" si="0"/>
        <v>0</v>
      </c>
    </row>
    <row r="66" spans="1:36" ht="18" x14ac:dyDescent="0.3">
      <c r="A66" s="34" t="s">
        <v>54</v>
      </c>
      <c r="B66" s="15" t="e">
        <f t="shared" ref="B66:AD66" si="35">+B65*100/B64</f>
        <v>#DIV/0!</v>
      </c>
      <c r="C66" s="15">
        <f t="shared" si="35"/>
        <v>0.57665903890160186</v>
      </c>
      <c r="D66" s="15">
        <f t="shared" si="35"/>
        <v>0.76344086021505375</v>
      </c>
      <c r="E66" s="15">
        <f t="shared" si="35"/>
        <v>0.56000000000000005</v>
      </c>
      <c r="F66" s="15">
        <f t="shared" si="35"/>
        <v>0.49056603773584906</v>
      </c>
      <c r="G66" s="15">
        <f t="shared" si="35"/>
        <v>0.49382716049382713</v>
      </c>
      <c r="H66" s="15">
        <f t="shared" si="35"/>
        <v>9.0909090909090912E-2</v>
      </c>
      <c r="I66" s="15">
        <v>0</v>
      </c>
      <c r="J66" s="15">
        <f t="shared" si="35"/>
        <v>0.199288256227758</v>
      </c>
      <c r="K66" s="15">
        <f t="shared" si="35"/>
        <v>1.7107692307692308</v>
      </c>
      <c r="L66" s="15">
        <f t="shared" si="35"/>
        <v>0.41875000000000001</v>
      </c>
      <c r="M66" s="15">
        <f t="shared" si="35"/>
        <v>0.875</v>
      </c>
      <c r="N66" s="15">
        <f t="shared" si="35"/>
        <v>0.58278145695364236</v>
      </c>
      <c r="O66" s="15">
        <f t="shared" si="35"/>
        <v>0.51187335092348285</v>
      </c>
      <c r="P66" s="15">
        <f t="shared" si="35"/>
        <v>0.41095890410958902</v>
      </c>
      <c r="Q66" s="15">
        <f t="shared" si="35"/>
        <v>0.20591456736035049</v>
      </c>
      <c r="R66" s="15">
        <f t="shared" si="35"/>
        <v>0.49238578680203043</v>
      </c>
      <c r="S66" s="15">
        <f t="shared" si="35"/>
        <v>0.58333333333333337</v>
      </c>
      <c r="T66" s="15">
        <f t="shared" si="35"/>
        <v>0.8125</v>
      </c>
      <c r="U66" s="15">
        <f t="shared" si="35"/>
        <v>0.44354838709677419</v>
      </c>
      <c r="V66" s="15">
        <f t="shared" si="35"/>
        <v>0.47169811320754718</v>
      </c>
      <c r="W66" s="15">
        <v>0</v>
      </c>
      <c r="X66" s="15">
        <f t="shared" si="35"/>
        <v>0.21266968325791855</v>
      </c>
      <c r="Y66" s="15">
        <f t="shared" si="35"/>
        <v>0.52083333333333337</v>
      </c>
      <c r="Z66" s="15">
        <f t="shared" si="35"/>
        <v>0.43867924528301888</v>
      </c>
      <c r="AA66" s="15">
        <f t="shared" si="35"/>
        <v>0.47265625</v>
      </c>
      <c r="AB66" s="15">
        <f t="shared" si="35"/>
        <v>0.71568627450980393</v>
      </c>
      <c r="AC66" s="15">
        <f t="shared" si="35"/>
        <v>0.42553191489361702</v>
      </c>
      <c r="AD66" s="15" t="e">
        <f t="shared" si="35"/>
        <v>#DIV/0!</v>
      </c>
      <c r="AE66" s="53"/>
      <c r="AF66" s="64"/>
      <c r="AG66" s="64"/>
      <c r="AH66" s="16"/>
      <c r="AJ66">
        <f t="shared" si="0"/>
        <v>0</v>
      </c>
    </row>
    <row r="67" spans="1:36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51"/>
      <c r="AF67" s="62"/>
      <c r="AG67" s="62"/>
      <c r="AH67" s="9"/>
      <c r="AJ67">
        <f t="shared" si="0"/>
        <v>0</v>
      </c>
    </row>
    <row r="68" spans="1:36" ht="18" x14ac:dyDescent="0.3">
      <c r="A68" s="33" t="s">
        <v>55</v>
      </c>
      <c r="B68" s="8">
        <v>0</v>
      </c>
      <c r="C68" s="8">
        <v>35535</v>
      </c>
      <c r="D68" s="8">
        <v>19219</v>
      </c>
      <c r="E68" s="8">
        <v>27884</v>
      </c>
      <c r="F68" s="8">
        <v>40638</v>
      </c>
      <c r="G68" s="8">
        <v>26711</v>
      </c>
      <c r="H68" s="8">
        <v>63797</v>
      </c>
      <c r="I68" s="8">
        <v>0</v>
      </c>
      <c r="J68" s="8">
        <v>115038</v>
      </c>
      <c r="K68" s="8">
        <v>69921</v>
      </c>
      <c r="L68" s="8">
        <v>72569</v>
      </c>
      <c r="M68" s="8">
        <v>74800</v>
      </c>
      <c r="N68" s="8">
        <v>45519</v>
      </c>
      <c r="O68" s="8">
        <v>55729</v>
      </c>
      <c r="P68" s="8">
        <v>0</v>
      </c>
      <c r="Q68" s="8">
        <v>40221</v>
      </c>
      <c r="R68" s="8">
        <v>104107</v>
      </c>
      <c r="S68" s="8">
        <v>44757</v>
      </c>
      <c r="T68" s="8">
        <v>39321</v>
      </c>
      <c r="U68" s="8">
        <v>46493</v>
      </c>
      <c r="V68" s="8">
        <v>80461</v>
      </c>
      <c r="W68" s="8">
        <v>0</v>
      </c>
      <c r="X68" s="8">
        <v>23916</v>
      </c>
      <c r="Y68" s="8">
        <v>27245</v>
      </c>
      <c r="Z68" s="8">
        <v>72047</v>
      </c>
      <c r="AA68" s="8">
        <v>14757</v>
      </c>
      <c r="AB68" s="8">
        <v>26088</v>
      </c>
      <c r="AC68" s="8">
        <v>89637</v>
      </c>
      <c r="AD68" s="8">
        <v>0</v>
      </c>
      <c r="AE68" s="51"/>
      <c r="AF68" s="62"/>
      <c r="AG68" s="62"/>
      <c r="AH68" s="9"/>
      <c r="AJ68">
        <f t="shared" si="0"/>
        <v>0</v>
      </c>
    </row>
    <row r="69" spans="1:36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51"/>
      <c r="AF69" s="62"/>
      <c r="AG69" s="62"/>
      <c r="AH69" s="9"/>
      <c r="AJ69">
        <f t="shared" si="0"/>
        <v>0</v>
      </c>
    </row>
    <row r="70" spans="1:36" ht="18" x14ac:dyDescent="0.3">
      <c r="A70" s="33" t="s">
        <v>56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51"/>
      <c r="AF70" s="62"/>
      <c r="AG70" s="62"/>
      <c r="AH70" s="9"/>
      <c r="AJ70">
        <f t="shared" si="0"/>
        <v>0</v>
      </c>
    </row>
    <row r="71" spans="1:36" ht="18" x14ac:dyDescent="0.3">
      <c r="A71" s="34" t="s">
        <v>57</v>
      </c>
      <c r="B71" s="41">
        <v>1.9</v>
      </c>
      <c r="C71" s="41">
        <v>1.9</v>
      </c>
      <c r="D71" s="41">
        <v>2.1</v>
      </c>
      <c r="E71" s="41">
        <v>2.1</v>
      </c>
      <c r="F71" s="41">
        <v>2.1</v>
      </c>
      <c r="G71" s="41">
        <v>2.1</v>
      </c>
      <c r="H71" s="41">
        <v>0</v>
      </c>
      <c r="I71" s="41">
        <v>1.9</v>
      </c>
      <c r="J71" s="41">
        <v>2</v>
      </c>
      <c r="K71" s="41">
        <v>2.1</v>
      </c>
      <c r="L71" s="41">
        <v>2</v>
      </c>
      <c r="M71" s="41">
        <v>1.9</v>
      </c>
      <c r="N71" s="41">
        <v>1.9</v>
      </c>
      <c r="O71" s="41">
        <v>0</v>
      </c>
      <c r="P71" s="41">
        <v>2</v>
      </c>
      <c r="Q71" s="41">
        <v>2</v>
      </c>
      <c r="R71" s="41">
        <v>2</v>
      </c>
      <c r="S71" s="41">
        <v>2</v>
      </c>
      <c r="T71" s="41">
        <v>2</v>
      </c>
      <c r="U71" s="41">
        <v>2</v>
      </c>
      <c r="V71" s="41">
        <v>0</v>
      </c>
      <c r="W71" s="41">
        <v>0</v>
      </c>
      <c r="X71" s="41">
        <v>0</v>
      </c>
      <c r="Y71" s="41">
        <v>2</v>
      </c>
      <c r="Z71" s="41">
        <v>2</v>
      </c>
      <c r="AA71" s="41">
        <v>2</v>
      </c>
      <c r="AB71" s="41">
        <v>1.9</v>
      </c>
      <c r="AC71" s="41">
        <v>0</v>
      </c>
      <c r="AD71" s="41">
        <v>1.6</v>
      </c>
      <c r="AE71" s="60"/>
      <c r="AF71" s="71"/>
      <c r="AG71" s="71"/>
      <c r="AH71" s="42"/>
      <c r="AJ71">
        <f t="shared" si="0"/>
        <v>0</v>
      </c>
    </row>
    <row r="72" spans="1:36" ht="18" x14ac:dyDescent="0.3">
      <c r="A72" s="34" t="s">
        <v>58</v>
      </c>
      <c r="B72" s="41">
        <v>2.2000000000000002</v>
      </c>
      <c r="C72" s="41">
        <v>2.2000000000000002</v>
      </c>
      <c r="D72" s="41">
        <v>1.3</v>
      </c>
      <c r="E72" s="41">
        <v>1.3</v>
      </c>
      <c r="F72" s="41">
        <v>1.3</v>
      </c>
      <c r="G72" s="41">
        <v>1.3</v>
      </c>
      <c r="H72" s="41">
        <v>0</v>
      </c>
      <c r="I72" s="41">
        <v>1.5</v>
      </c>
      <c r="J72" s="41">
        <v>2.2999999999999998</v>
      </c>
      <c r="K72" s="41">
        <v>2.4</v>
      </c>
      <c r="L72" s="41">
        <v>2.2999999999999998</v>
      </c>
      <c r="M72" s="41">
        <v>2</v>
      </c>
      <c r="N72" s="41">
        <v>2.2999999999999998</v>
      </c>
      <c r="O72" s="41">
        <v>0</v>
      </c>
      <c r="P72" s="41">
        <v>2.2999999999999998</v>
      </c>
      <c r="Q72" s="41">
        <v>2.2999999999999998</v>
      </c>
      <c r="R72" s="41">
        <v>2.2999999999999998</v>
      </c>
      <c r="S72" s="41">
        <v>2.2999999999999998</v>
      </c>
      <c r="T72" s="41">
        <v>2.2999999999999998</v>
      </c>
      <c r="U72" s="41">
        <v>2.2999999999999998</v>
      </c>
      <c r="V72" s="41">
        <v>0</v>
      </c>
      <c r="W72" s="41">
        <v>0</v>
      </c>
      <c r="X72" s="41">
        <v>0</v>
      </c>
      <c r="Y72" s="41">
        <v>2.1</v>
      </c>
      <c r="Z72" s="41">
        <v>2.1</v>
      </c>
      <c r="AA72" s="41">
        <v>2.1</v>
      </c>
      <c r="AB72" s="41">
        <v>2.1</v>
      </c>
      <c r="AC72" s="41">
        <v>0</v>
      </c>
      <c r="AD72" s="41">
        <v>1.3</v>
      </c>
      <c r="AE72" s="60"/>
      <c r="AF72" s="71"/>
      <c r="AG72" s="71"/>
      <c r="AH72" s="42"/>
    </row>
    <row r="73" spans="1:36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51"/>
      <c r="AF73" s="62"/>
      <c r="AG73" s="62"/>
      <c r="AH73" s="9"/>
    </row>
    <row r="74" spans="1:36" ht="15.6" x14ac:dyDescent="0.3">
      <c r="A74" s="10" t="s">
        <v>59</v>
      </c>
      <c r="B74" s="8">
        <v>3200</v>
      </c>
      <c r="C74" s="8">
        <v>3500</v>
      </c>
      <c r="D74" s="8">
        <v>4200</v>
      </c>
      <c r="E74" s="8">
        <v>2900</v>
      </c>
      <c r="F74" s="8">
        <v>3400</v>
      </c>
      <c r="G74" s="8">
        <v>4200</v>
      </c>
      <c r="H74" s="8">
        <v>3100</v>
      </c>
      <c r="I74" s="8">
        <v>4800</v>
      </c>
      <c r="J74" s="8">
        <v>4200</v>
      </c>
      <c r="K74" s="8">
        <v>3800</v>
      </c>
      <c r="L74" s="8">
        <v>2700</v>
      </c>
      <c r="M74" s="8">
        <v>2500</v>
      </c>
      <c r="N74" s="8">
        <v>1500</v>
      </c>
      <c r="O74" s="8">
        <v>2700</v>
      </c>
      <c r="P74" s="8">
        <v>2100</v>
      </c>
      <c r="Q74" s="8">
        <v>2000</v>
      </c>
      <c r="R74" s="8">
        <v>4000</v>
      </c>
      <c r="S74" s="8">
        <v>2500</v>
      </c>
      <c r="T74" s="8">
        <v>408</v>
      </c>
      <c r="U74" s="8">
        <v>2500</v>
      </c>
      <c r="V74" s="8">
        <v>497</v>
      </c>
      <c r="W74" s="8">
        <v>3200</v>
      </c>
      <c r="X74" s="8">
        <v>2700</v>
      </c>
      <c r="Y74" s="8">
        <v>2900</v>
      </c>
      <c r="Z74" s="8">
        <v>1700</v>
      </c>
      <c r="AA74" s="8">
        <v>1800</v>
      </c>
      <c r="AB74" s="8">
        <v>2300</v>
      </c>
      <c r="AC74" s="8">
        <v>4200</v>
      </c>
      <c r="AD74" s="8">
        <v>3300</v>
      </c>
      <c r="AE74" s="51"/>
      <c r="AF74" s="62"/>
      <c r="AG74" s="62"/>
      <c r="AH74" s="9"/>
    </row>
    <row r="75" spans="1:36" ht="15.6" x14ac:dyDescent="0.3">
      <c r="A75" s="10" t="s">
        <v>60</v>
      </c>
      <c r="B75" s="8">
        <v>15</v>
      </c>
      <c r="C75" s="8">
        <v>70</v>
      </c>
      <c r="D75" s="8">
        <v>25</v>
      </c>
      <c r="E75" s="8">
        <v>30</v>
      </c>
      <c r="F75" s="8">
        <v>35</v>
      </c>
      <c r="G75" s="8">
        <v>50</v>
      </c>
      <c r="H75" s="8">
        <v>0</v>
      </c>
      <c r="I75" s="8">
        <v>5</v>
      </c>
      <c r="J75" s="8">
        <v>15</v>
      </c>
      <c r="K75" s="8">
        <v>35</v>
      </c>
      <c r="L75" s="8">
        <v>45</v>
      </c>
      <c r="M75" s="8">
        <v>60</v>
      </c>
      <c r="N75" s="8">
        <v>55</v>
      </c>
      <c r="O75" s="8">
        <v>0</v>
      </c>
      <c r="P75" s="8">
        <v>35</v>
      </c>
      <c r="Q75" s="8">
        <v>40</v>
      </c>
      <c r="R75" s="8">
        <v>45</v>
      </c>
      <c r="S75" s="8">
        <v>45</v>
      </c>
      <c r="T75" s="8">
        <v>50</v>
      </c>
      <c r="U75" s="8">
        <v>50</v>
      </c>
      <c r="V75" s="8">
        <v>0</v>
      </c>
      <c r="W75" s="8">
        <v>0</v>
      </c>
      <c r="X75" s="8">
        <v>0</v>
      </c>
      <c r="Y75" s="8">
        <v>5</v>
      </c>
      <c r="Z75" s="8">
        <v>20</v>
      </c>
      <c r="AA75" s="8">
        <v>25</v>
      </c>
      <c r="AB75" s="8">
        <v>35</v>
      </c>
      <c r="AC75" s="8">
        <v>0</v>
      </c>
      <c r="AD75" s="8">
        <v>5</v>
      </c>
      <c r="AE75" s="51"/>
      <c r="AF75" s="62"/>
      <c r="AG75" s="62"/>
      <c r="AH75" s="9"/>
    </row>
    <row r="76" spans="1:36" ht="18" x14ac:dyDescent="0.3">
      <c r="A76" s="33" t="s">
        <v>61</v>
      </c>
      <c r="B76" s="8">
        <v>144</v>
      </c>
      <c r="C76" s="8">
        <v>175</v>
      </c>
      <c r="D76" s="8">
        <v>169</v>
      </c>
      <c r="E76" s="8">
        <v>148</v>
      </c>
      <c r="F76" s="8">
        <v>161</v>
      </c>
      <c r="G76" s="8">
        <v>181</v>
      </c>
      <c r="H76" s="8">
        <v>0</v>
      </c>
      <c r="I76" s="8">
        <v>85</v>
      </c>
      <c r="J76" s="8">
        <v>130</v>
      </c>
      <c r="K76" s="8">
        <v>135</v>
      </c>
      <c r="L76" s="8">
        <v>197</v>
      </c>
      <c r="M76" s="8">
        <v>226</v>
      </c>
      <c r="N76" s="8">
        <v>135</v>
      </c>
      <c r="O76" s="8">
        <v>0</v>
      </c>
      <c r="P76" s="8">
        <v>136</v>
      </c>
      <c r="Q76" s="8">
        <v>141</v>
      </c>
      <c r="R76" s="8">
        <v>242</v>
      </c>
      <c r="S76" s="8">
        <v>259</v>
      </c>
      <c r="T76" s="8">
        <v>241</v>
      </c>
      <c r="U76" s="8">
        <v>232</v>
      </c>
      <c r="V76" s="8">
        <v>0</v>
      </c>
      <c r="W76" s="8">
        <v>0</v>
      </c>
      <c r="X76" s="8">
        <v>0</v>
      </c>
      <c r="Y76" s="8">
        <v>30</v>
      </c>
      <c r="Z76" s="8">
        <v>71</v>
      </c>
      <c r="AA76" s="8">
        <v>93</v>
      </c>
      <c r="AB76" s="8">
        <v>136</v>
      </c>
      <c r="AC76" s="8">
        <v>0</v>
      </c>
      <c r="AD76" s="8">
        <v>65</v>
      </c>
      <c r="AE76" s="51"/>
      <c r="AF76" s="62"/>
      <c r="AG76" s="62"/>
      <c r="AH76" s="9"/>
    </row>
    <row r="77" spans="1:36" ht="18" x14ac:dyDescent="0.3">
      <c r="A77" s="33" t="s">
        <v>62</v>
      </c>
      <c r="B77" s="8">
        <v>157</v>
      </c>
      <c r="C77" s="8">
        <v>52</v>
      </c>
      <c r="D77" s="8">
        <v>44</v>
      </c>
      <c r="E77" s="8">
        <v>56</v>
      </c>
      <c r="F77" s="8">
        <v>51</v>
      </c>
      <c r="G77" s="8">
        <v>39</v>
      </c>
      <c r="H77" s="8">
        <v>0</v>
      </c>
      <c r="I77" s="8">
        <v>106</v>
      </c>
      <c r="J77" s="8">
        <v>32</v>
      </c>
      <c r="K77" s="8">
        <v>120</v>
      </c>
      <c r="L77" s="8">
        <v>55</v>
      </c>
      <c r="M77" s="8">
        <v>56</v>
      </c>
      <c r="N77" s="8">
        <v>37</v>
      </c>
      <c r="O77" s="8">
        <v>0</v>
      </c>
      <c r="P77" s="8">
        <v>145</v>
      </c>
      <c r="Q77" s="8">
        <v>53</v>
      </c>
      <c r="R77" s="8">
        <v>63</v>
      </c>
      <c r="S77" s="8">
        <v>62</v>
      </c>
      <c r="T77" s="8">
        <v>51</v>
      </c>
      <c r="U77" s="8">
        <v>43</v>
      </c>
      <c r="V77" s="8">
        <v>0</v>
      </c>
      <c r="W77" s="8">
        <v>0</v>
      </c>
      <c r="X77" s="8">
        <v>74</v>
      </c>
      <c r="Y77" s="8">
        <v>64</v>
      </c>
      <c r="Z77" s="8">
        <v>33</v>
      </c>
      <c r="AA77" s="8">
        <v>56</v>
      </c>
      <c r="AB77" s="8">
        <v>118</v>
      </c>
      <c r="AC77" s="8">
        <v>0</v>
      </c>
      <c r="AD77" s="8">
        <v>56</v>
      </c>
      <c r="AE77" s="51"/>
      <c r="AF77" s="62"/>
      <c r="AG77" s="62"/>
      <c r="AH77" s="9"/>
    </row>
    <row r="78" spans="1:36" ht="18" x14ac:dyDescent="0.3">
      <c r="A78" s="33" t="s">
        <v>63</v>
      </c>
      <c r="B78" s="8" t="s">
        <v>68</v>
      </c>
      <c r="C78" s="8">
        <v>460</v>
      </c>
      <c r="D78" s="8">
        <v>435</v>
      </c>
      <c r="E78" s="8">
        <v>360</v>
      </c>
      <c r="F78" s="8">
        <v>320</v>
      </c>
      <c r="G78" s="8">
        <v>335</v>
      </c>
      <c r="H78" s="8">
        <v>0</v>
      </c>
      <c r="I78" s="8">
        <v>375</v>
      </c>
      <c r="J78" s="8">
        <v>290</v>
      </c>
      <c r="K78" s="8">
        <v>300</v>
      </c>
      <c r="L78" s="8"/>
      <c r="M78" s="8"/>
      <c r="N78" s="8"/>
      <c r="O78" s="8"/>
      <c r="P78" s="8">
        <v>310</v>
      </c>
      <c r="Q78" s="8"/>
      <c r="R78" s="8"/>
      <c r="S78" s="8">
        <v>385</v>
      </c>
      <c r="T78" s="8"/>
      <c r="U78" s="8">
        <v>370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350</v>
      </c>
      <c r="AB78" s="8">
        <v>320</v>
      </c>
      <c r="AC78" s="8">
        <v>0</v>
      </c>
      <c r="AD78" s="8"/>
      <c r="AE78" s="51"/>
      <c r="AF78" s="62"/>
      <c r="AG78" s="62"/>
      <c r="AH78" s="9"/>
      <c r="AI78" t="s">
        <v>64</v>
      </c>
    </row>
    <row r="79" spans="1:36" x14ac:dyDescent="0.3">
      <c r="A79" s="43"/>
    </row>
    <row r="80" spans="1:36" x14ac:dyDescent="0.3">
      <c r="A80" s="43"/>
    </row>
    <row r="81" spans="1:1" x14ac:dyDescent="0.3">
      <c r="A81" s="43"/>
    </row>
    <row r="82" spans="1:1" x14ac:dyDescent="0.3">
      <c r="A82" s="43"/>
    </row>
    <row r="83" spans="1:1" x14ac:dyDescent="0.3">
      <c r="A83" s="43"/>
    </row>
    <row r="84" spans="1:1" x14ac:dyDescent="0.3">
      <c r="A84" s="43"/>
    </row>
    <row r="85" spans="1:1" x14ac:dyDescent="0.3">
      <c r="A85" s="43"/>
    </row>
    <row r="86" spans="1:1" x14ac:dyDescent="0.3">
      <c r="A86" s="44"/>
    </row>
    <row r="87" spans="1:1" x14ac:dyDescent="0.3">
      <c r="A87" s="44"/>
    </row>
    <row r="88" spans="1:1" x14ac:dyDescent="0.3">
      <c r="A88" s="44"/>
    </row>
    <row r="107" spans="36:36" x14ac:dyDescent="0.3">
      <c r="AJ107" s="45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0B6-DEB8-4EE9-ADF7-3994B06472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20-3D92-4B09-868B-A63CB85AA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742-3BD2-44ED-A627-7D413AE21D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EF73-294E-4025-AC75-72216E97DB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BC42-2BA1-4A4E-BD42-A03B432527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D9F8-806D-4EFE-9D09-01AED8E7C383}">
  <dimension ref="A1"/>
  <sheetViews>
    <sheetView workbookViewId="0">
      <selection activeCell="N35" sqref="N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APR-25</vt:lpstr>
      <vt:lpstr>MAY-25</vt:lpstr>
      <vt:lpstr>JUN-25</vt:lpstr>
      <vt:lpstr>JUL-25</vt:lpstr>
      <vt:lpstr>AUG-25</vt:lpstr>
      <vt:lpstr>SEPT-25</vt:lpstr>
      <vt:lpstr>OCT-25</vt:lpstr>
      <vt:lpstr>NOV-25</vt:lpstr>
      <vt:lpstr>DEC-25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2025-07-12T11:54:25Z</dcterms:modified>
</cp:coreProperties>
</file>